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webma\Desktop\分析依頼書\"/>
    </mc:Choice>
  </mc:AlternateContent>
  <xr:revisionPtr revIDLastSave="0" documentId="13_ncr:1_{FD988793-9D64-46CC-94E2-41E8BAE9EEA5}" xr6:coauthVersionLast="47" xr6:coauthVersionMax="47" xr10:uidLastSave="{00000000-0000-0000-0000-000000000000}"/>
  <workbookProtection workbookAlgorithmName="SHA-512" workbookHashValue="vv235bWiW5w+tliaG6b8R0xAu8n4Nr8sGOrIp3oe5zhF/rMMXZ0uTIy6cRitZQx2pS10CEU8OO5pmw2Ze6A41w==" workbookSaltValue="NNoRD3p9r/qU+BNFWDFT0g==" workbookSpinCount="100000" lockStructure="1"/>
  <bookViews>
    <workbookView xWindow="-120" yWindow="-120" windowWidth="29040" windowHeight="15720" tabRatio="826" xr2:uid="{00000000-000D-0000-FFFF-FFFF00000000}"/>
  </bookViews>
  <sheets>
    <sheet name="厚労省書式 分析依頼書（※こちらにご記入下さい）" sheetId="32" r:id="rId1"/>
    <sheet name="★厚労省書式　報告書サンプル★" sheetId="35" r:id="rId2"/>
    <sheet name="注文フォーム" sheetId="34" state="hidden" r:id="rId3"/>
  </sheets>
  <definedNames>
    <definedName name="PDF納品" localSheetId="2">注文フォーム!$BJ$42</definedName>
    <definedName name="_xlnm.Print_Area" localSheetId="0">'厚労省書式 分析依頼書（※こちらにご記入下さい）'!$A$1:$AC$69</definedName>
    <definedName name="紙を郵送" localSheetId="2">注文フォーム!$BK$42:$BK$45</definedName>
    <definedName name="成績書" localSheetId="2">注文フォーム!$BJ$41:$BK$41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jjCrp5gd8ZstX7A5q0xarLC/qqJA=="/>
    </ext>
  </extLst>
</workbook>
</file>

<file path=xl/calcChain.xml><?xml version="1.0" encoding="utf-8"?>
<calcChain xmlns="http://schemas.openxmlformats.org/spreadsheetml/2006/main">
  <c r="J42" i="34" l="1"/>
  <c r="BE77" i="34" a="1"/>
  <c r="BE77" i="34" s="1"/>
  <c r="BE78" i="34" a="1"/>
  <c r="BE78" i="34" s="1"/>
  <c r="BE79" i="34" a="1"/>
  <c r="BE79" i="34" s="1"/>
  <c r="BE80" i="34" a="1"/>
  <c r="BE80" i="34" s="1"/>
  <c r="BE81" i="34" a="1"/>
  <c r="BE81" i="34" s="1"/>
  <c r="BE82" i="34" a="1"/>
  <c r="BE82" i="34" s="1"/>
  <c r="BE83" i="34" a="1"/>
  <c r="BE83" i="34" s="1"/>
  <c r="BE84" i="34" a="1"/>
  <c r="BE84" i="34" s="1"/>
  <c r="BE85" i="34" a="1"/>
  <c r="BE85" i="34" s="1"/>
  <c r="BE86" i="34" a="1"/>
  <c r="BE86" i="34" s="1"/>
  <c r="BE87" i="34" a="1"/>
  <c r="BE87" i="34" s="1"/>
  <c r="BE88" i="34" a="1"/>
  <c r="BE88" i="34" s="1"/>
  <c r="BE89" i="34" a="1"/>
  <c r="BE89" i="34" s="1"/>
  <c r="BE90" i="34" a="1"/>
  <c r="BE90" i="34" s="1"/>
  <c r="BE91" i="34" a="1"/>
  <c r="BE91" i="34" s="1"/>
  <c r="BE92" i="34" a="1"/>
  <c r="BE92" i="34" s="1"/>
  <c r="BE93" i="34" a="1"/>
  <c r="BE93" i="34" s="1"/>
  <c r="BE94" i="34" a="1"/>
  <c r="BE94" i="34" s="1"/>
  <c r="BE95" i="34" a="1"/>
  <c r="BE95" i="34" s="1"/>
  <c r="BE76" i="34" a="1"/>
  <c r="BE76" i="34" s="1"/>
  <c r="BE67" i="34" a="1"/>
  <c r="BE67" i="34" s="1"/>
  <c r="BE68" i="34" a="1"/>
  <c r="BE68" i="34" s="1"/>
  <c r="BE69" i="34" a="1"/>
  <c r="BE69" i="34" s="1"/>
  <c r="BE70" i="34" a="1"/>
  <c r="BE70" i="34" s="1"/>
  <c r="BE71" i="34" a="1"/>
  <c r="BE71" i="34" s="1"/>
  <c r="BE72" i="34" a="1"/>
  <c r="BE72" i="34" s="1"/>
  <c r="BE73" i="34" a="1"/>
  <c r="BE73" i="34" s="1"/>
  <c r="BE74" i="34" a="1"/>
  <c r="BE74" i="34" s="1"/>
  <c r="BE75" i="34" a="1"/>
  <c r="BE75" i="34" s="1"/>
  <c r="BE66" i="34" a="1"/>
  <c r="BE66" i="34" s="1"/>
  <c r="AU77" i="34" a="1"/>
  <c r="AU77" i="34" s="1"/>
  <c r="AU78" i="34" a="1"/>
  <c r="AU78" i="34" s="1"/>
  <c r="AU79" i="34" a="1"/>
  <c r="AU79" i="34" s="1"/>
  <c r="AU80" i="34" a="1"/>
  <c r="AU80" i="34"/>
  <c r="AU81" i="34" a="1"/>
  <c r="AU81" i="34" s="1"/>
  <c r="AU82" i="34" a="1"/>
  <c r="AU82" i="34" s="1"/>
  <c r="AU83" i="34" a="1"/>
  <c r="AU83" i="34" s="1"/>
  <c r="AU84" i="34" a="1"/>
  <c r="AU84" i="34" s="1"/>
  <c r="AU85" i="34" a="1"/>
  <c r="AU85" i="34" s="1"/>
  <c r="AU86" i="34" a="1"/>
  <c r="AU86" i="34" s="1"/>
  <c r="AU87" i="34" a="1"/>
  <c r="AU87" i="34" s="1"/>
  <c r="AU88" i="34" a="1"/>
  <c r="AU88" i="34" s="1"/>
  <c r="AU89" i="34" a="1"/>
  <c r="AU89" i="34"/>
  <c r="AU90" i="34" a="1"/>
  <c r="AU90" i="34" s="1"/>
  <c r="AU91" i="34" a="1"/>
  <c r="AU91" i="34" s="1"/>
  <c r="AU92" i="34" a="1"/>
  <c r="AU92" i="34" s="1"/>
  <c r="AU93" i="34" a="1"/>
  <c r="AU93" i="34" s="1"/>
  <c r="AU94" i="34" a="1"/>
  <c r="AU94" i="34" s="1"/>
  <c r="AU95" i="34" a="1"/>
  <c r="AU95" i="34" s="1"/>
  <c r="AU76" i="34" a="1"/>
  <c r="AU76" i="34" s="1"/>
  <c r="AU67" i="34" a="1"/>
  <c r="AU67" i="34" s="1"/>
  <c r="AU68" i="34" a="1"/>
  <c r="AU68" i="34" s="1"/>
  <c r="AU69" i="34" a="1"/>
  <c r="AU69" i="34" s="1"/>
  <c r="AU70" i="34" a="1"/>
  <c r="AU70" i="34" s="1"/>
  <c r="AU71" i="34" a="1"/>
  <c r="AU71" i="34" s="1"/>
  <c r="AU72" i="34" a="1"/>
  <c r="AU72" i="34" s="1"/>
  <c r="AU73" i="34" a="1"/>
  <c r="AU73" i="34" s="1"/>
  <c r="AU74" i="34" a="1"/>
  <c r="AU74" i="34" s="1"/>
  <c r="AU75" i="34" a="1"/>
  <c r="AU75" i="34" s="1"/>
  <c r="AU66" i="34" a="1"/>
  <c r="AU66" i="34" s="1"/>
  <c r="AK77" i="34" a="1"/>
  <c r="AK77" i="34" s="1"/>
  <c r="AK78" i="34" a="1"/>
  <c r="AK78" i="34" s="1"/>
  <c r="AK79" i="34" a="1"/>
  <c r="AK79" i="34"/>
  <c r="AK80" i="34" a="1"/>
  <c r="AK80" i="34"/>
  <c r="AK81" i="34" a="1"/>
  <c r="AK81" i="34" s="1"/>
  <c r="AK82" i="34" a="1"/>
  <c r="AK82" i="34" s="1"/>
  <c r="AK83" i="34" a="1"/>
  <c r="AK83" i="34" s="1"/>
  <c r="AK84" i="34" a="1"/>
  <c r="AK84" i="34" s="1"/>
  <c r="AK85" i="34" a="1"/>
  <c r="AK85" i="34" s="1"/>
  <c r="AK86" i="34" a="1"/>
  <c r="AK86" i="34"/>
  <c r="AK87" i="34" a="1"/>
  <c r="AK87" i="34" s="1"/>
  <c r="AK88" i="34" a="1"/>
  <c r="AK88" i="34" s="1"/>
  <c r="AK89" i="34" a="1"/>
  <c r="AK89" i="34" s="1"/>
  <c r="AK90" i="34" a="1"/>
  <c r="AK90" i="34" s="1"/>
  <c r="AK91" i="34" a="1"/>
  <c r="AK91" i="34" s="1"/>
  <c r="AK92" i="34" a="1"/>
  <c r="AK92" i="34" s="1"/>
  <c r="AK93" i="34" a="1"/>
  <c r="AK93" i="34" s="1"/>
  <c r="AK94" i="34" a="1"/>
  <c r="AK94" i="34" s="1"/>
  <c r="AK95" i="34" a="1"/>
  <c r="AK95" i="34" s="1"/>
  <c r="AK76" i="34" a="1"/>
  <c r="AK76" i="34" s="1"/>
  <c r="AK67" i="34" a="1"/>
  <c r="AK67" i="34" s="1"/>
  <c r="AK68" i="34" a="1"/>
  <c r="AK68" i="34" s="1"/>
  <c r="AK69" i="34" a="1"/>
  <c r="AK69" i="34" s="1"/>
  <c r="AK70" i="34" a="1"/>
  <c r="AK70" i="34" s="1"/>
  <c r="AK71" i="34" a="1"/>
  <c r="AK71" i="34" s="1"/>
  <c r="AK72" i="34" a="1"/>
  <c r="AK72" i="34" s="1"/>
  <c r="AK73" i="34" a="1"/>
  <c r="AK73" i="34" s="1"/>
  <c r="AK74" i="34" a="1"/>
  <c r="AK74" i="34"/>
  <c r="AK75" i="34" a="1"/>
  <c r="AK75" i="34" s="1"/>
  <c r="AK66" i="34" a="1"/>
  <c r="AK66" i="34" s="1"/>
  <c r="V77" i="34" a="1"/>
  <c r="V77" i="34" s="1"/>
  <c r="V78" i="34" a="1"/>
  <c r="V78" i="34" s="1"/>
  <c r="V79" i="34" a="1"/>
  <c r="V79" i="34" s="1"/>
  <c r="V80" i="34" a="1"/>
  <c r="V80" i="34" s="1"/>
  <c r="V81" i="34" a="1"/>
  <c r="V81" i="34" s="1"/>
  <c r="V82" i="34" a="1"/>
  <c r="V82" i="34" s="1"/>
  <c r="V83" i="34" a="1"/>
  <c r="V83" i="34" s="1"/>
  <c r="V84" i="34" a="1"/>
  <c r="V84" i="34" s="1"/>
  <c r="V85" i="34" a="1"/>
  <c r="V85" i="34" s="1"/>
  <c r="V86" i="34" a="1"/>
  <c r="V86" i="34" s="1"/>
  <c r="V87" i="34" a="1"/>
  <c r="V87" i="34" s="1"/>
  <c r="V88" i="34" a="1"/>
  <c r="V88" i="34" s="1"/>
  <c r="V89" i="34" a="1"/>
  <c r="V89" i="34" s="1"/>
  <c r="V90" i="34" a="1"/>
  <c r="V90" i="34" s="1"/>
  <c r="V91" i="34" a="1"/>
  <c r="V91" i="34" s="1"/>
  <c r="V92" i="34" a="1"/>
  <c r="V92" i="34" s="1"/>
  <c r="V93" i="34" a="1"/>
  <c r="V93" i="34" s="1"/>
  <c r="V94" i="34" a="1"/>
  <c r="V94" i="34" s="1"/>
  <c r="V95" i="34" a="1"/>
  <c r="V95" i="34" s="1"/>
  <c r="V76" i="34" a="1"/>
  <c r="V76" i="34" s="1"/>
  <c r="V67" i="34" a="1"/>
  <c r="V67" i="34" s="1"/>
  <c r="V68" i="34" a="1"/>
  <c r="V68" i="34" s="1"/>
  <c r="V69" i="34" a="1"/>
  <c r="V69" i="34" s="1"/>
  <c r="V70" i="34" a="1"/>
  <c r="V70" i="34" s="1"/>
  <c r="V71" i="34" a="1"/>
  <c r="V71" i="34" s="1"/>
  <c r="V72" i="34" a="1"/>
  <c r="V72" i="34" s="1"/>
  <c r="V73" i="34" a="1"/>
  <c r="V73" i="34" s="1"/>
  <c r="V74" i="34" a="1"/>
  <c r="V74" i="34" s="1"/>
  <c r="V75" i="34" a="1"/>
  <c r="V75" i="34" s="1"/>
  <c r="V66" i="34" a="1"/>
  <c r="V66" i="34" s="1"/>
  <c r="P91" i="34" a="1"/>
  <c r="P91" i="34" s="1"/>
  <c r="P92" i="34" a="1"/>
  <c r="P92" i="34" s="1"/>
  <c r="P93" i="34" a="1"/>
  <c r="P93" i="34" s="1"/>
  <c r="P94" i="34" a="1"/>
  <c r="P94" i="34" s="1"/>
  <c r="P95" i="34" a="1"/>
  <c r="P95" i="34" s="1"/>
  <c r="P83" i="34" a="1"/>
  <c r="P83" i="34" s="1"/>
  <c r="P84" i="34" a="1"/>
  <c r="P84" i="34" s="1"/>
  <c r="P85" i="34" a="1"/>
  <c r="P85" i="34" s="1"/>
  <c r="P86" i="34" a="1"/>
  <c r="P86" i="34" s="1"/>
  <c r="P87" i="34" a="1"/>
  <c r="P87" i="34" s="1"/>
  <c r="P88" i="34" a="1"/>
  <c r="P88" i="34" s="1"/>
  <c r="P89" i="34" a="1"/>
  <c r="P89" i="34" s="1"/>
  <c r="P90" i="34" a="1"/>
  <c r="P90" i="34" s="1"/>
  <c r="P79" i="34" a="1"/>
  <c r="P79" i="34" s="1"/>
  <c r="P80" i="34" a="1"/>
  <c r="P80" i="34" s="1"/>
  <c r="P81" i="34" a="1"/>
  <c r="P81" i="34" s="1"/>
  <c r="P82" i="34" a="1"/>
  <c r="P82" i="34" s="1"/>
  <c r="P78" i="34" a="1"/>
  <c r="P78" i="34"/>
  <c r="P77" i="34" a="1"/>
  <c r="P77" i="34" s="1"/>
  <c r="P76" i="34" a="1"/>
  <c r="P76" i="34" s="1"/>
  <c r="P67" i="34" a="1"/>
  <c r="P67" i="34" s="1"/>
  <c r="P68" i="34" a="1"/>
  <c r="P68" i="34" s="1"/>
  <c r="P69" i="34" a="1"/>
  <c r="P69" i="34" s="1"/>
  <c r="P70" i="34" a="1"/>
  <c r="P70" i="34" s="1"/>
  <c r="P71" i="34" a="1"/>
  <c r="P71" i="34" s="1"/>
  <c r="P72" i="34" a="1"/>
  <c r="P72" i="34" s="1"/>
  <c r="P73" i="34" a="1"/>
  <c r="P73" i="34" s="1"/>
  <c r="P74" i="34" a="1"/>
  <c r="P74" i="34" s="1"/>
  <c r="P75" i="34" a="1"/>
  <c r="P75" i="34" s="1"/>
  <c r="P66" i="34" a="1"/>
  <c r="P66" i="34" s="1"/>
  <c r="D77" i="34" a="1"/>
  <c r="D77" i="34" s="1"/>
  <c r="D78" i="34" a="1"/>
  <c r="D78" i="34" s="1"/>
  <c r="D79" i="34" a="1"/>
  <c r="D79" i="34" s="1"/>
  <c r="D80" i="34" a="1"/>
  <c r="D80" i="34" s="1"/>
  <c r="D81" i="34" a="1"/>
  <c r="D81" i="34" s="1"/>
  <c r="D82" i="34" a="1"/>
  <c r="D82" i="34"/>
  <c r="D83" i="34" a="1"/>
  <c r="D83" i="34" s="1"/>
  <c r="D84" i="34" a="1"/>
  <c r="D84" i="34" s="1"/>
  <c r="D85" i="34" a="1"/>
  <c r="D85" i="34" s="1"/>
  <c r="D86" i="34" a="1"/>
  <c r="D86" i="34" s="1"/>
  <c r="D87" i="34" a="1"/>
  <c r="D87" i="34" s="1"/>
  <c r="D88" i="34" a="1"/>
  <c r="D88" i="34" s="1"/>
  <c r="D89" i="34" a="1"/>
  <c r="D89" i="34" s="1"/>
  <c r="D90" i="34" a="1"/>
  <c r="D90" i="34" s="1"/>
  <c r="D91" i="34" a="1"/>
  <c r="D91" i="34" s="1"/>
  <c r="D92" i="34" a="1"/>
  <c r="D92" i="34" s="1"/>
  <c r="D93" i="34" a="1"/>
  <c r="D93" i="34" s="1"/>
  <c r="D94" i="34" a="1"/>
  <c r="D94" i="34" s="1"/>
  <c r="D95" i="34" a="1"/>
  <c r="D95" i="34" s="1"/>
  <c r="D76" i="34" a="1"/>
  <c r="D76" i="34" s="1"/>
  <c r="D68" i="34" a="1"/>
  <c r="D68" i="34" s="1"/>
  <c r="D69" i="34" a="1"/>
  <c r="D69" i="34" s="1"/>
  <c r="D70" i="34" a="1"/>
  <c r="D70" i="34" s="1"/>
  <c r="D71" i="34" a="1"/>
  <c r="D71" i="34" s="1"/>
  <c r="D72" i="34" a="1"/>
  <c r="D72" i="34" s="1"/>
  <c r="D73" i="34" a="1"/>
  <c r="D73" i="34" s="1"/>
  <c r="D74" i="34" a="1"/>
  <c r="D74" i="34" s="1"/>
  <c r="D75" i="34" a="1"/>
  <c r="D75" i="34" s="1"/>
  <c r="D67" i="34" a="1"/>
  <c r="D67" i="34" s="1"/>
  <c r="D66" i="34" a="1"/>
  <c r="D66" i="34" s="1"/>
  <c r="BL77" i="34" l="1"/>
  <c r="BL78" i="34"/>
  <c r="BL79" i="34"/>
  <c r="BL80" i="34"/>
  <c r="BL81" i="34"/>
  <c r="BL82" i="34"/>
  <c r="BL83" i="34"/>
  <c r="BL84" i="34"/>
  <c r="BL85" i="34"/>
  <c r="BL86" i="34"/>
  <c r="BL87" i="34"/>
  <c r="BL88" i="34"/>
  <c r="BL89" i="34"/>
  <c r="BL90" i="34"/>
  <c r="BL91" i="34"/>
  <c r="BL92" i="34"/>
  <c r="BL93" i="34"/>
  <c r="BL94" i="34"/>
  <c r="BL95" i="34"/>
  <c r="BL76" i="34"/>
  <c r="BL69" i="34"/>
  <c r="BL70" i="34"/>
  <c r="BL71" i="34"/>
  <c r="BL72" i="34"/>
  <c r="BL73" i="34"/>
  <c r="BL74" i="34"/>
  <c r="BL75" i="34"/>
  <c r="AG32" i="34"/>
  <c r="BI27" i="34" l="1"/>
  <c r="O54" i="34"/>
  <c r="J53" i="34"/>
  <c r="J52" i="34"/>
  <c r="J51" i="34"/>
  <c r="J50" i="34"/>
  <c r="AI36" i="34"/>
  <c r="J37" i="34" s="1" a="1"/>
  <c r="J37" i="34" s="1"/>
  <c r="AF37" i="34" a="1"/>
  <c r="AF37" i="34" s="1"/>
  <c r="J44" i="34"/>
  <c r="BI26" i="34"/>
  <c r="BF26" i="34"/>
  <c r="BI25" i="34"/>
  <c r="BF25" i="34"/>
  <c r="AG26" i="34"/>
  <c r="AG33" i="34"/>
  <c r="AG27" i="34"/>
  <c r="AG25" i="34"/>
  <c r="K32" i="34" a="1"/>
  <c r="K32" i="34" s="1"/>
  <c r="K31" i="34"/>
  <c r="K30" i="34"/>
  <c r="K29" i="34"/>
  <c r="K25" i="34" a="1"/>
  <c r="K25" i="34" s="1"/>
  <c r="K27" i="34"/>
  <c r="K26" i="34"/>
  <c r="CM95" i="34"/>
  <c r="CM94" i="34"/>
  <c r="CM93" i="34"/>
  <c r="CM92" i="34"/>
  <c r="CM91" i="34"/>
  <c r="CM90" i="34"/>
  <c r="CM89" i="34"/>
  <c r="CM88" i="34"/>
  <c r="CM87" i="34"/>
  <c r="CM86" i="34"/>
  <c r="CM85" i="34"/>
  <c r="CM84" i="34"/>
  <c r="CM83" i="34"/>
  <c r="CM82" i="34"/>
  <c r="CM81" i="34"/>
  <c r="CM80" i="34"/>
  <c r="CM79" i="34"/>
  <c r="CM78" i="34"/>
  <c r="CM77" i="34"/>
  <c r="CM76" i="34"/>
  <c r="CM75" i="34"/>
  <c r="CM74" i="34"/>
  <c r="CM73" i="34"/>
  <c r="CM72" i="34"/>
  <c r="CM71" i="34"/>
  <c r="CM70" i="34"/>
  <c r="CM69" i="34"/>
  <c r="AF47" i="34"/>
  <c r="AF44" i="34"/>
  <c r="AF43" i="34"/>
  <c r="BL67" i="34" l="1"/>
  <c r="CM67" i="34" s="1"/>
  <c r="BL66" i="34"/>
  <c r="CM66" i="34" s="1"/>
  <c r="BL68" i="34"/>
  <c r="CM68" i="3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<sst xmlns="http://schemas.openxmlformats.org/spreadsheetml/2006/main" count="148" uniqueCount="142">
  <si>
    <t>アルフレッド株式会社</t>
  </si>
  <si>
    <t>E-mail</t>
  </si>
  <si>
    <t>【契約内容のご確認】</t>
  </si>
  <si>
    <t>・分析残試料及びその容器は指示がない場合はアルフレッド株式会社の規定により廃棄させて頂きます。廃棄までの期間は試料受付より概ね一か月程度です。</t>
  </si>
  <si>
    <t xml:space="preserve">
【機密情報の取扱について】</t>
  </si>
  <si>
    <t>・注文書の情報は、お客様への連絡などの目的以外に使用しません。</t>
  </si>
  <si>
    <t>・お客様より収集させて頂いた情報をアルフレッド株式会社以外の第三者には、提供・開示いたしません。</t>
  </si>
  <si>
    <t>【分析依頼情報】</t>
  </si>
  <si>
    <t>分析納期情報</t>
  </si>
  <si>
    <t>成績書情報</t>
  </si>
  <si>
    <t>試料返却の有無</t>
  </si>
  <si>
    <t>【業務情報】</t>
  </si>
  <si>
    <t>※件名が不要の場合は-を入力ください</t>
  </si>
  <si>
    <t>★重要★
分析依頼書と試料袋の記載情報が異なる場合、原則分析依頼書の情報を正として取り扱いさせて頂きます。
例：分析依頼書「機械室　石膏ボード」、試料袋記載「機械　石こうボード」の場合は、
成績書には「機械室　石膏ボード」と記載させて頂きます。
試料袋記載が「ボイラー室　石こうボード」のように、明らかに記載内容が異なる場合はお問合せさせて頂くことがございます。</t>
  </si>
  <si>
    <t>連絡事項 *任意</t>
  </si>
  <si>
    <t>試料
番号</t>
  </si>
  <si>
    <t>試料名称</t>
  </si>
  <si>
    <t>採取日</t>
  </si>
  <si>
    <t>053-525-8422</t>
    <phoneticPr fontId="3"/>
  </si>
  <si>
    <t>1階　和室　壁</t>
    <rPh sb="3" eb="5">
      <t>ワシツ</t>
    </rPh>
    <rPh sb="6" eb="7">
      <t>カベ</t>
    </rPh>
    <phoneticPr fontId="7"/>
  </si>
  <si>
    <t>吹付け材</t>
    <phoneticPr fontId="7"/>
  </si>
  <si>
    <t>記入
例</t>
    <rPh sb="0" eb="2">
      <t>キニュウ</t>
    </rPh>
    <rPh sb="3" eb="4">
      <t>レイ</t>
    </rPh>
    <phoneticPr fontId="7"/>
  </si>
  <si>
    <t>採取場所・部位</t>
    <rPh sb="5" eb="7">
      <t>ブイ</t>
    </rPh>
    <phoneticPr fontId="7"/>
  </si>
  <si>
    <t>採取者</t>
    <phoneticPr fontId="7"/>
  </si>
  <si>
    <t>試料名（建材名）</t>
    <phoneticPr fontId="7"/>
  </si>
  <si>
    <t xml:space="preserve">物件所在地 </t>
    <phoneticPr fontId="7"/>
  </si>
  <si>
    <t>試料
番号</t>
    <rPh sb="0" eb="2">
      <t>シリョウ</t>
    </rPh>
    <rPh sb="3" eb="5">
      <t>バンゴウ</t>
    </rPh>
    <phoneticPr fontId="7"/>
  </si>
  <si>
    <t>【試料情報】</t>
    <rPh sb="1" eb="3">
      <t>シリョウ</t>
    </rPh>
    <rPh sb="3" eb="5">
      <t>ジョウホウ</t>
    </rPh>
    <phoneticPr fontId="7"/>
  </si>
  <si>
    <t>〒</t>
    <phoneticPr fontId="7"/>
  </si>
  <si>
    <t xml:space="preserve"> [分析内容]</t>
    <rPh sb="2" eb="4">
      <t>ブンセキ</t>
    </rPh>
    <rPh sb="4" eb="6">
      <t>ナイヨウ</t>
    </rPh>
    <phoneticPr fontId="7"/>
  </si>
  <si>
    <t xml:space="preserve"> ご 依 頼 内 容 </t>
    <rPh sb="3" eb="4">
      <t>イ</t>
    </rPh>
    <rPh sb="5" eb="6">
      <t>ライ</t>
    </rPh>
    <rPh sb="7" eb="8">
      <t>ナイ</t>
    </rPh>
    <rPh sb="9" eb="10">
      <t>カタチ</t>
    </rPh>
    <phoneticPr fontId="3"/>
  </si>
  <si>
    <t>[FAX]</t>
    <phoneticPr fontId="7"/>
  </si>
  <si>
    <t xml:space="preserve"> [E-Mail]</t>
    <phoneticPr fontId="7"/>
  </si>
  <si>
    <t>[携帯]</t>
    <rPh sb="1" eb="3">
      <t>ケイタイ</t>
    </rPh>
    <phoneticPr fontId="7"/>
  </si>
  <si>
    <t>[TEL]</t>
    <phoneticPr fontId="7"/>
  </si>
  <si>
    <t xml:space="preserve"> [ご担当者名]</t>
    <phoneticPr fontId="7"/>
  </si>
  <si>
    <t xml:space="preserve"> [会社名]</t>
    <rPh sb="2" eb="5">
      <t>カイシャメイ</t>
    </rPh>
    <phoneticPr fontId="7"/>
  </si>
  <si>
    <t>お客様情報</t>
    <phoneticPr fontId="7"/>
  </si>
  <si>
    <t>日</t>
    <rPh sb="0" eb="1">
      <t>ニチ</t>
    </rPh>
    <phoneticPr fontId="7"/>
  </si>
  <si>
    <t>月</t>
    <rPh sb="0" eb="1">
      <t>ガツ</t>
    </rPh>
    <phoneticPr fontId="7"/>
  </si>
  <si>
    <t>発送予定日</t>
    <rPh sb="0" eb="2">
      <t>ハッソウ</t>
    </rPh>
    <rPh sb="2" eb="5">
      <t>ヨテイビ</t>
    </rPh>
    <phoneticPr fontId="7"/>
  </si>
  <si>
    <t>記入日</t>
    <rPh sb="0" eb="3">
      <t>キニュウビ</t>
    </rPh>
    <phoneticPr fontId="7"/>
  </si>
  <si>
    <t>アスベスト分析依頼書</t>
  </si>
  <si>
    <t>試料採取者
氏名</t>
    <phoneticPr fontId="3"/>
  </si>
  <si>
    <r>
      <t xml:space="preserve">試料別情報 </t>
    </r>
    <r>
      <rPr>
        <b/>
        <sz val="11"/>
        <color rgb="FFFF0000"/>
        <rFont val="メイリオ"/>
        <family val="3"/>
        <charset val="128"/>
      </rPr>
      <t>*必須</t>
    </r>
  </si>
  <si>
    <r>
      <t>件名</t>
    </r>
    <r>
      <rPr>
        <sz val="11"/>
        <color rgb="FFFF0000"/>
        <rFont val="メイリオ"/>
        <family val="3"/>
        <charset val="128"/>
      </rPr>
      <t>*必須</t>
    </r>
  </si>
  <si>
    <r>
      <t>分析後試料</t>
    </r>
    <r>
      <rPr>
        <sz val="11"/>
        <color rgb="FFFF0000"/>
        <rFont val="メイリオ"/>
        <family val="3"/>
        <charset val="128"/>
      </rPr>
      <t>*必須</t>
    </r>
  </si>
  <si>
    <t>成績書部数</t>
    <phoneticPr fontId="3"/>
  </si>
  <si>
    <t>紙を郵送</t>
    <rPh sb="0" eb="1">
      <t>カミ</t>
    </rPh>
    <rPh sb="2" eb="4">
      <t>ユウソウ</t>
    </rPh>
    <phoneticPr fontId="3"/>
  </si>
  <si>
    <r>
      <t>成績書の納品</t>
    </r>
    <r>
      <rPr>
        <sz val="11"/>
        <color rgb="FFFF0000"/>
        <rFont val="メイリオ"/>
        <family val="3"/>
        <charset val="128"/>
      </rPr>
      <t>*必須</t>
    </r>
    <rPh sb="4" eb="6">
      <t>ノウヒン</t>
    </rPh>
    <phoneticPr fontId="3"/>
  </si>
  <si>
    <t>PDF納品</t>
    <rPh sb="3" eb="5">
      <t>ノウヒン</t>
    </rPh>
    <phoneticPr fontId="3"/>
  </si>
  <si>
    <t>様</t>
    <rPh sb="0" eb="1">
      <t>サマ</t>
    </rPh>
    <phoneticPr fontId="3"/>
  </si>
  <si>
    <t>他E-mail（任意）</t>
    <rPh sb="0" eb="1">
      <t>ホカ</t>
    </rPh>
    <rPh sb="8" eb="10">
      <t>ニンイ</t>
    </rPh>
    <phoneticPr fontId="3"/>
  </si>
  <si>
    <r>
      <t>速報/連絡E-mail</t>
    </r>
    <r>
      <rPr>
        <sz val="11"/>
        <color rgb="FFFF0000"/>
        <rFont val="メイリオ"/>
        <family val="3"/>
        <charset val="128"/>
      </rPr>
      <t>*必須</t>
    </r>
  </si>
  <si>
    <r>
      <t xml:space="preserve"> 携帯電話番号</t>
    </r>
    <r>
      <rPr>
        <sz val="11"/>
        <color rgb="FFFF0000"/>
        <rFont val="メイリオ"/>
        <family val="3"/>
        <charset val="128"/>
      </rPr>
      <t>*必須</t>
    </r>
  </si>
  <si>
    <r>
      <t xml:space="preserve"> 電話番号</t>
    </r>
    <r>
      <rPr>
        <sz val="11"/>
        <color rgb="FFFF0000"/>
        <rFont val="メイリオ"/>
        <family val="3"/>
        <charset val="128"/>
      </rPr>
      <t>*必須</t>
    </r>
  </si>
  <si>
    <r>
      <t xml:space="preserve"> 御担当者様</t>
    </r>
    <r>
      <rPr>
        <sz val="11"/>
        <color rgb="FFFF0000"/>
        <rFont val="メイリオ"/>
        <family val="3"/>
        <charset val="128"/>
      </rPr>
      <t>*必須</t>
    </r>
  </si>
  <si>
    <r>
      <t xml:space="preserve"> 部署名</t>
    </r>
    <r>
      <rPr>
        <sz val="11"/>
        <color rgb="FFFF0000"/>
        <rFont val="メイリオ"/>
        <family val="3"/>
        <charset val="128"/>
      </rPr>
      <t>*必須</t>
    </r>
  </si>
  <si>
    <r>
      <t xml:space="preserve"> 会社住所</t>
    </r>
    <r>
      <rPr>
        <sz val="11"/>
        <color rgb="FFFF0000"/>
        <rFont val="メイリオ"/>
        <family val="3"/>
        <charset val="128"/>
      </rPr>
      <t>*必須</t>
    </r>
  </si>
  <si>
    <r>
      <t xml:space="preserve"> 郵便番号</t>
    </r>
    <r>
      <rPr>
        <sz val="11"/>
        <color rgb="FFFF0000"/>
        <rFont val="メイリオ"/>
        <family val="3"/>
        <charset val="128"/>
      </rPr>
      <t>*必須</t>
    </r>
  </si>
  <si>
    <r>
      <t xml:space="preserve"> 会社名</t>
    </r>
    <r>
      <rPr>
        <sz val="11"/>
        <color rgb="FFFF0000"/>
        <rFont val="メイリオ"/>
        <family val="3"/>
        <charset val="128"/>
      </rPr>
      <t>*必須</t>
    </r>
  </si>
  <si>
    <r>
      <t>・分析残試料及びその容器のご返却をご希望の場合は必ず「分析後試料」項でご選択ください。</t>
    </r>
    <r>
      <rPr>
        <u/>
        <sz val="11"/>
        <color theme="1"/>
        <rFont val="メイリオ"/>
        <family val="3"/>
        <charset val="128"/>
      </rPr>
      <t>「着払い」</t>
    </r>
    <r>
      <rPr>
        <sz val="11"/>
        <color theme="1"/>
        <rFont val="メイリオ"/>
        <family val="3"/>
        <charset val="128"/>
      </rPr>
      <t>にてお客様住所にご返却させて頂きます。(原則:ヤマト運輸を使用)</t>
    </r>
  </si>
  <si>
    <t>・ご提供する成績書は原則としてPDFにて納品させていただき、ご要望に応じて郵送対応をさせていただきます。</t>
    <rPh sb="10" eb="12">
      <t>ゲンソク</t>
    </rPh>
    <rPh sb="20" eb="22">
      <t>ノウヒン</t>
    </rPh>
    <rPh sb="31" eb="33">
      <t>ヨウボウ</t>
    </rPh>
    <rPh sb="34" eb="35">
      <t>オウ</t>
    </rPh>
    <rPh sb="37" eb="41">
      <t>ユウソウタイオウ</t>
    </rPh>
    <phoneticPr fontId="3"/>
  </si>
  <si>
    <r>
      <t>・試料を宅配便で送付する場合、アルフレッド株式会</t>
    </r>
    <r>
      <rPr>
        <sz val="11"/>
        <rFont val="メイリオ"/>
        <family val="3"/>
        <charset val="128"/>
      </rPr>
      <t>社に必ず</t>
    </r>
    <r>
      <rPr>
        <b/>
        <sz val="11"/>
        <color rgb="FFFF0000"/>
        <rFont val="メイリオ"/>
        <family val="3"/>
        <charset val="128"/>
      </rPr>
      <t>最短配送指定（可能であればAM着）</t>
    </r>
    <r>
      <rPr>
        <sz val="11"/>
        <rFont val="メイリオ"/>
        <family val="3"/>
        <charset val="128"/>
      </rPr>
      <t>をお願い致します。納期はAM着は当日起算、PM着は翌日起算の受け入れとさせていただきます</t>
    </r>
    <r>
      <rPr>
        <sz val="11"/>
        <color theme="1"/>
        <rFont val="メイリオ"/>
        <family val="3"/>
        <charset val="128"/>
      </rPr>
      <t>。</t>
    </r>
    <rPh sb="28" eb="30">
      <t>サイタン</t>
    </rPh>
    <rPh sb="30" eb="32">
      <t>ハイソウ</t>
    </rPh>
    <rPh sb="35" eb="37">
      <t>カノウ</t>
    </rPh>
    <rPh sb="43" eb="44">
      <t>チャク</t>
    </rPh>
    <rPh sb="54" eb="56">
      <t>ノウキ</t>
    </rPh>
    <rPh sb="59" eb="60">
      <t>チャク</t>
    </rPh>
    <rPh sb="61" eb="63">
      <t>トウジツ</t>
    </rPh>
    <rPh sb="63" eb="65">
      <t>キサン</t>
    </rPh>
    <rPh sb="70" eb="74">
      <t>ヨクジツキサン</t>
    </rPh>
    <rPh sb="75" eb="76">
      <t>ウ</t>
    </rPh>
    <rPh sb="77" eb="78">
      <t>イ</t>
    </rPh>
    <phoneticPr fontId="3"/>
  </si>
  <si>
    <t>・「注文フォーム」とサンプルが届いた時点で注文を確定させて頂きます。分析保留のご指示がない際の確定後のキャンセルは費用が発生しますのでご注意ください。</t>
    <phoneticPr fontId="3"/>
  </si>
  <si>
    <t>印刷いただいた送付書と試料を梱包し発送（元払い）</t>
  </si>
  <si>
    <t>STEP 4</t>
    <phoneticPr fontId="3"/>
  </si>
  <si>
    <t>にお送りください。</t>
    <rPh sb="2" eb="3">
      <t>オク</t>
    </rPh>
    <phoneticPr fontId="3"/>
  </si>
  <si>
    <t>info@alfred-lab.co.jp</t>
    <phoneticPr fontId="3"/>
  </si>
  <si>
    <t>ご記入後、このエクセルファイルをそのまま　</t>
    <rPh sb="1" eb="4">
      <t>キニュウゴ</t>
    </rPh>
    <phoneticPr fontId="3"/>
  </si>
  <si>
    <t>STEP 3</t>
    <phoneticPr fontId="3"/>
  </si>
  <si>
    <t>送付書（隣のシート）を印刷</t>
    <rPh sb="0" eb="3">
      <t>ソウフショ</t>
    </rPh>
    <rPh sb="4" eb="5">
      <t>トナリ</t>
    </rPh>
    <rPh sb="11" eb="13">
      <t>インサツ</t>
    </rPh>
    <phoneticPr fontId="3"/>
  </si>
  <si>
    <t>STEP 2</t>
    <phoneticPr fontId="3"/>
  </si>
  <si>
    <t>緑色のセルにご記入ください</t>
    <rPh sb="0" eb="2">
      <t>ミドリイロ</t>
    </rPh>
    <rPh sb="7" eb="9">
      <t>キニュウ</t>
    </rPh>
    <phoneticPr fontId="3"/>
  </si>
  <si>
    <t>本シート（注文フォーム）に情報入力</t>
    <rPh sb="0" eb="1">
      <t>ホン</t>
    </rPh>
    <rPh sb="5" eb="7">
      <t>チュウモン</t>
    </rPh>
    <phoneticPr fontId="3"/>
  </si>
  <si>
    <t>STEP 1</t>
    <phoneticPr fontId="3"/>
  </si>
  <si>
    <t>【本ファイル送信先】</t>
    <phoneticPr fontId="3"/>
  </si>
  <si>
    <t>TEL</t>
    <phoneticPr fontId="3"/>
  </si>
  <si>
    <t>【お問い合わせ先】　※初めてご注文されるお客様にはお電話にて入力サポートさせて頂きますのでお気軽にご連絡ください。</t>
    <phoneticPr fontId="3"/>
  </si>
  <si>
    <t>定性分析（JIS A 1481-1）</t>
    <rPh sb="0" eb="4">
      <t>テイセイブンセキ</t>
    </rPh>
    <phoneticPr fontId="3"/>
  </si>
  <si>
    <t>アスベスト分析注文フォーム</t>
    <phoneticPr fontId="3"/>
  </si>
  <si>
    <t>報告書</t>
    <rPh sb="0" eb="3">
      <t>ホウコクショ</t>
    </rPh>
    <phoneticPr fontId="7"/>
  </si>
  <si>
    <t>部</t>
    <rPh sb="0" eb="1">
      <t>ブ</t>
    </rPh>
    <phoneticPr fontId="3"/>
  </si>
  <si>
    <t>分析コース</t>
    <rPh sb="0" eb="2">
      <t>ブンセキ</t>
    </rPh>
    <phoneticPr fontId="3"/>
  </si>
  <si>
    <t>11検体目以降はこちらにご記入ください。</t>
    <rPh sb="2" eb="7">
      <t>ケンタイメイコウ</t>
    </rPh>
    <rPh sb="13" eb="15">
      <t>キニュウ</t>
    </rPh>
    <phoneticPr fontId="3"/>
  </si>
  <si>
    <t>【厚労省書式 報告書用】</t>
    <rPh sb="1" eb="4">
      <t>コウロウショウ</t>
    </rPh>
    <rPh sb="4" eb="6">
      <t>ショシキ</t>
    </rPh>
    <rPh sb="7" eb="10">
      <t>ホウコクショ</t>
    </rPh>
    <rPh sb="10" eb="11">
      <t>ヨウ</t>
    </rPh>
    <phoneticPr fontId="3"/>
  </si>
  <si>
    <r>
      <rPr>
        <sz val="12"/>
        <color theme="1"/>
        <rFont val="Calibri"/>
        <family val="3"/>
        <charset val="128"/>
        <scheme val="minor"/>
      </rPr>
      <t>※</t>
    </r>
    <r>
      <rPr>
        <sz val="12"/>
        <color theme="1"/>
        <rFont val="Calibri"/>
        <family val="2"/>
        <scheme val="minor"/>
      </rPr>
      <t>1</t>
    </r>
    <r>
      <rPr>
        <sz val="12"/>
        <color theme="1"/>
        <rFont val="Calibri"/>
        <family val="3"/>
        <charset val="128"/>
        <scheme val="minor"/>
      </rPr>
      <t>現場につき</t>
    </r>
    <r>
      <rPr>
        <sz val="12"/>
        <color theme="1"/>
        <rFont val="Calibri"/>
        <family val="2"/>
        <scheme val="minor"/>
      </rPr>
      <t>1</t>
    </r>
    <r>
      <rPr>
        <sz val="12"/>
        <color theme="1"/>
        <rFont val="Calibri"/>
        <family val="3"/>
        <charset val="128"/>
        <scheme val="minor"/>
      </rPr>
      <t>枚ご記入ください。
　（仮に</t>
    </r>
    <r>
      <rPr>
        <sz val="12"/>
        <color theme="1"/>
        <rFont val="Calibri"/>
        <family val="2"/>
        <scheme val="minor"/>
      </rPr>
      <t>3</t>
    </r>
    <r>
      <rPr>
        <sz val="12"/>
        <color theme="1"/>
        <rFont val="Calibri"/>
        <family val="3"/>
        <charset val="128"/>
        <scheme val="minor"/>
      </rPr>
      <t>現場の場合は</t>
    </r>
    <r>
      <rPr>
        <sz val="12"/>
        <color theme="1"/>
        <rFont val="Calibri"/>
        <family val="2"/>
        <scheme val="minor"/>
      </rPr>
      <t>3</t>
    </r>
    <r>
      <rPr>
        <sz val="12"/>
        <color theme="1"/>
        <rFont val="Calibri"/>
        <family val="3"/>
        <charset val="128"/>
        <scheme val="minor"/>
      </rPr>
      <t>枚になります）</t>
    </r>
    <rPh sb="2" eb="4">
      <t>ゲンバ</t>
    </rPh>
    <rPh sb="8" eb="9">
      <t>マイ</t>
    </rPh>
    <rPh sb="10" eb="12">
      <t>キニュウ</t>
    </rPh>
    <rPh sb="20" eb="21">
      <t>カリ</t>
    </rPh>
    <rPh sb="23" eb="25">
      <t>ゲンバ</t>
    </rPh>
    <rPh sb="26" eb="28">
      <t>バアイ</t>
    </rPh>
    <rPh sb="30" eb="31">
      <t>マイ</t>
    </rPh>
    <phoneticPr fontId="7"/>
  </si>
  <si>
    <t>　※報告書原本の郵送が必要な場合のみ部数を選択ください。
　　 郵送不要の場合は空欄としてください。</t>
    <rPh sb="2" eb="7">
      <t>ホウコクショゲンポン</t>
    </rPh>
    <rPh sb="8" eb="10">
      <t>ユウソウ</t>
    </rPh>
    <rPh sb="11" eb="13">
      <t>ヒツヨウ</t>
    </rPh>
    <rPh sb="14" eb="16">
      <t>バアイ</t>
    </rPh>
    <rPh sb="18" eb="20">
      <t>ブスウ</t>
    </rPh>
    <rPh sb="21" eb="23">
      <t>センタク</t>
    </rPh>
    <rPh sb="32" eb="36">
      <t>ユウソウフヨウ</t>
    </rPh>
    <rPh sb="37" eb="39">
      <t>バアイ</t>
    </rPh>
    <rPh sb="40" eb="42">
      <t>クウラン</t>
    </rPh>
    <phoneticPr fontId="3"/>
  </si>
  <si>
    <t>業務情報</t>
    <rPh sb="0" eb="4">
      <t>ギョウムジョウホウ</t>
    </rPh>
    <phoneticPr fontId="3"/>
  </si>
  <si>
    <t>※報告書に記載が必要な場合のみご記入下さい</t>
    <rPh sb="1" eb="4">
      <t>ホウコクショ</t>
    </rPh>
    <rPh sb="5" eb="7">
      <t>キサイ</t>
    </rPh>
    <rPh sb="8" eb="10">
      <t>ヒツヨウ</t>
    </rPh>
    <rPh sb="11" eb="13">
      <t>バアイ</t>
    </rPh>
    <rPh sb="16" eb="18">
      <t>キニュウ</t>
    </rPh>
    <rPh sb="18" eb="19">
      <t>クダ</t>
    </rPh>
    <phoneticPr fontId="3"/>
  </si>
  <si>
    <t>【施設名称】</t>
    <rPh sb="1" eb="5">
      <t>シセツメイショウ</t>
    </rPh>
    <phoneticPr fontId="7"/>
  </si>
  <si>
    <t>【建物の用途】</t>
    <rPh sb="1" eb="3">
      <t>タテモノ</t>
    </rPh>
    <rPh sb="4" eb="6">
      <t>ヨウト</t>
    </rPh>
    <phoneticPr fontId="7"/>
  </si>
  <si>
    <t>【竣工年・施工を採用した年】</t>
    <rPh sb="1" eb="3">
      <t>シュンコウ</t>
    </rPh>
    <rPh sb="3" eb="4">
      <t>ネン</t>
    </rPh>
    <rPh sb="5" eb="7">
      <t>セコウ</t>
    </rPh>
    <rPh sb="8" eb="10">
      <t>サイヨウ</t>
    </rPh>
    <rPh sb="12" eb="13">
      <t>トシ</t>
    </rPh>
    <phoneticPr fontId="7"/>
  </si>
  <si>
    <t>試料の大きさ</t>
    <rPh sb="0" eb="2">
      <t>シリョウ</t>
    </rPh>
    <rPh sb="3" eb="4">
      <t>オオ</t>
    </rPh>
    <phoneticPr fontId="3"/>
  </si>
  <si>
    <t>採取箇所選定者</t>
    <rPh sb="0" eb="4">
      <t>サイシュカショ</t>
    </rPh>
    <rPh sb="4" eb="7">
      <t>センテイシャ</t>
    </rPh>
    <phoneticPr fontId="3"/>
  </si>
  <si>
    <t>解体太郎</t>
    <rPh sb="0" eb="4">
      <t>カイタイタロウ</t>
    </rPh>
    <phoneticPr fontId="3"/>
  </si>
  <si>
    <t>弊社使用欄</t>
    <rPh sb="0" eb="5">
      <t>ヘイシャシヨウラン</t>
    </rPh>
    <phoneticPr fontId="3"/>
  </si>
  <si>
    <t>前処理</t>
    <rPh sb="0" eb="3">
      <t>マエショリ</t>
    </rPh>
    <phoneticPr fontId="3"/>
  </si>
  <si>
    <t>納期</t>
    <rPh sb="0" eb="2">
      <t>ノウキ</t>
    </rPh>
    <phoneticPr fontId="3"/>
  </si>
  <si>
    <r>
      <rPr>
        <sz val="11"/>
        <color theme="1"/>
        <rFont val="Calibri"/>
        <family val="3"/>
        <charset val="128"/>
        <scheme val="minor"/>
      </rPr>
      <t>佐藤様邸</t>
    </r>
    <r>
      <rPr>
        <sz val="11"/>
        <color theme="1"/>
        <rFont val="Calibri"/>
        <family val="2"/>
        <scheme val="minor"/>
      </rPr>
      <t xml:space="preserve"> </t>
    </r>
    <r>
      <rPr>
        <sz val="11"/>
        <color theme="1"/>
        <rFont val="Calibri"/>
        <family val="3"/>
        <charset val="128"/>
        <scheme val="minor"/>
      </rPr>
      <t>解体工事</t>
    </r>
    <phoneticPr fontId="7"/>
  </si>
  <si>
    <r>
      <rPr>
        <sz val="12"/>
        <color theme="1"/>
        <rFont val="Segoe UI Symbol"/>
        <family val="3"/>
      </rPr>
      <t>○○</t>
    </r>
    <r>
      <rPr>
        <sz val="12"/>
        <color theme="1"/>
        <rFont val="Yu Gothic"/>
        <family val="3"/>
        <charset val="128"/>
      </rPr>
      <t>県</t>
    </r>
    <r>
      <rPr>
        <sz val="12"/>
        <color theme="1"/>
        <rFont val="Segoe UI Symbol"/>
        <family val="3"/>
      </rPr>
      <t>△△</t>
    </r>
    <r>
      <rPr>
        <sz val="12"/>
        <color theme="1"/>
        <rFont val="ＭＳ ゴシック"/>
        <family val="3"/>
        <charset val="128"/>
      </rPr>
      <t>市</t>
    </r>
    <r>
      <rPr>
        <sz val="12"/>
        <color theme="1"/>
        <rFont val="Segoe UI Symbol"/>
        <family val="2"/>
      </rPr>
      <t>□□</t>
    </r>
    <r>
      <rPr>
        <sz val="12"/>
        <color theme="1"/>
        <rFont val="Calibri"/>
        <family val="2"/>
        <scheme val="minor"/>
      </rPr>
      <t>1-2-3</t>
    </r>
    <rPh sb="2" eb="3">
      <t>ケン</t>
    </rPh>
    <phoneticPr fontId="7"/>
  </si>
  <si>
    <r>
      <t>5</t>
    </r>
    <r>
      <rPr>
        <sz val="11"/>
        <color theme="1"/>
        <rFont val="Calibri"/>
        <family val="3"/>
        <charset val="128"/>
        <scheme val="minor"/>
      </rPr>
      <t>ｃｍ</t>
    </r>
    <r>
      <rPr>
        <sz val="11"/>
        <color theme="1"/>
        <rFont val="Calibri"/>
        <family val="2"/>
        <scheme val="minor"/>
      </rPr>
      <t>×5</t>
    </r>
    <r>
      <rPr>
        <sz val="11"/>
        <color theme="1"/>
        <rFont val="Calibri"/>
        <family val="3"/>
        <charset val="128"/>
        <scheme val="minor"/>
      </rPr>
      <t>ｃｍ</t>
    </r>
    <phoneticPr fontId="3"/>
  </si>
  <si>
    <r>
      <rPr>
        <sz val="11"/>
        <color theme="1"/>
        <rFont val="Calibri"/>
        <family val="3"/>
        <charset val="128"/>
        <scheme val="minor"/>
      </rPr>
      <t>解体</t>
    </r>
    <r>
      <rPr>
        <sz val="11"/>
        <color theme="1"/>
        <rFont val="Calibri"/>
        <family val="2"/>
        <scheme val="minor"/>
      </rPr>
      <t xml:space="preserve"> </t>
    </r>
    <r>
      <rPr>
        <sz val="11"/>
        <color theme="1"/>
        <rFont val="Calibri"/>
        <family val="3"/>
        <charset val="128"/>
        <scheme val="minor"/>
      </rPr>
      <t>太郎</t>
    </r>
    <phoneticPr fontId="7"/>
  </si>
  <si>
    <r>
      <rPr>
        <sz val="10"/>
        <color theme="1"/>
        <rFont val="ＭＳ ゴシック"/>
        <family val="3"/>
        <charset val="128"/>
      </rPr>
      <t>件名</t>
    </r>
    <r>
      <rPr>
        <sz val="10"/>
        <color theme="1"/>
        <rFont val="Yu Gothic"/>
        <family val="3"/>
        <charset val="128"/>
      </rPr>
      <t>（工事名）</t>
    </r>
    <rPh sb="0" eb="2">
      <t>ケンメイ</t>
    </rPh>
    <rPh sb="3" eb="6">
      <t>コウジメイ</t>
    </rPh>
    <phoneticPr fontId="7"/>
  </si>
  <si>
    <r>
      <t>【お客様情報】   　</t>
    </r>
    <r>
      <rPr>
        <b/>
        <sz val="11"/>
        <color theme="1"/>
        <rFont val="メイリオ"/>
        <family val="3"/>
        <charset val="128"/>
      </rPr>
      <t>※分析結果速報をお送りする宛先です。</t>
    </r>
    <phoneticPr fontId="3"/>
  </si>
  <si>
    <r>
      <t>納期プラン</t>
    </r>
    <r>
      <rPr>
        <sz val="11"/>
        <color rgb="FFFF0000"/>
        <rFont val="メイリオ"/>
        <family val="3"/>
        <charset val="128"/>
      </rPr>
      <t>*必須</t>
    </r>
    <phoneticPr fontId="3"/>
  </si>
  <si>
    <r>
      <t>報告書様式</t>
    </r>
    <r>
      <rPr>
        <sz val="11"/>
        <color rgb="FFFF0000"/>
        <rFont val="メイリオ"/>
        <family val="3"/>
        <charset val="128"/>
      </rPr>
      <t>*必須</t>
    </r>
    <rPh sb="0" eb="3">
      <t>ホウコクショ</t>
    </rPh>
    <rPh sb="3" eb="5">
      <t>ヨウシキ</t>
    </rPh>
    <phoneticPr fontId="3"/>
  </si>
  <si>
    <t>分析結果報告書（厚労省書式）</t>
    <phoneticPr fontId="3"/>
  </si>
  <si>
    <r>
      <t>成績書宛名</t>
    </r>
    <r>
      <rPr>
        <sz val="11"/>
        <color rgb="FFFF0000"/>
        <rFont val="メイリオ"/>
        <family val="3"/>
        <charset val="128"/>
      </rPr>
      <t>*必須</t>
    </r>
    <phoneticPr fontId="3"/>
  </si>
  <si>
    <t>様</t>
    <phoneticPr fontId="3"/>
  </si>
  <si>
    <t>※すべてのお客様に正式な報告書をPDFでメールでお送りします。</t>
    <rPh sb="6" eb="8">
      <t>キャクサマ</t>
    </rPh>
    <rPh sb="9" eb="11">
      <t>セイシキ</t>
    </rPh>
    <rPh sb="12" eb="15">
      <t>ホウコクショ</t>
    </rPh>
    <rPh sb="25" eb="26">
      <t>オク</t>
    </rPh>
    <phoneticPr fontId="3"/>
  </si>
  <si>
    <t>印刷・郵送をご希望の場合は「紙を郵送」を選択ください。</t>
    <rPh sb="0" eb="2">
      <t>インサツ</t>
    </rPh>
    <rPh sb="3" eb="5">
      <t>ユウソウ</t>
    </rPh>
    <rPh sb="7" eb="9">
      <t>キボウ</t>
    </rPh>
    <rPh sb="10" eb="12">
      <t>バアイ</t>
    </rPh>
    <rPh sb="14" eb="15">
      <t>カミ</t>
    </rPh>
    <rPh sb="16" eb="18">
      <t>ユウソウ</t>
    </rPh>
    <rPh sb="20" eb="22">
      <t>センタク</t>
    </rPh>
    <phoneticPr fontId="3"/>
  </si>
  <si>
    <t>PDFを弊社で印刷の上、郵送させていただきます。</t>
    <rPh sb="4" eb="6">
      <t>ヘイシャ</t>
    </rPh>
    <rPh sb="7" eb="9">
      <t>インサツ</t>
    </rPh>
    <rPh sb="10" eb="11">
      <t>ウエ</t>
    </rPh>
    <rPh sb="12" eb="14">
      <t>ユウソウ</t>
    </rPh>
    <phoneticPr fontId="3"/>
  </si>
  <si>
    <t>廃棄</t>
  </si>
  <si>
    <t>　　施設名称</t>
    <rPh sb="2" eb="4">
      <t>シセツ</t>
    </rPh>
    <rPh sb="4" eb="6">
      <t>メイショウ</t>
    </rPh>
    <phoneticPr fontId="3"/>
  </si>
  <si>
    <t>建物の用途</t>
    <rPh sb="0" eb="2">
      <t>タテモノ</t>
    </rPh>
    <rPh sb="3" eb="5">
      <t>ヨウト</t>
    </rPh>
    <phoneticPr fontId="3"/>
  </si>
  <si>
    <t>竣工年・施工を採用した年</t>
    <rPh sb="0" eb="3">
      <t>シュンコウネン</t>
    </rPh>
    <rPh sb="4" eb="6">
      <t>セコウ</t>
    </rPh>
    <rPh sb="7" eb="9">
      <t>サイヨウ</t>
    </rPh>
    <rPh sb="11" eb="12">
      <t>トシ</t>
    </rPh>
    <phoneticPr fontId="3"/>
  </si>
  <si>
    <t>採取箇所
選定者</t>
    <rPh sb="0" eb="4">
      <t>サイシュカショ</t>
    </rPh>
    <rPh sb="5" eb="8">
      <t>センテイシャ</t>
    </rPh>
    <phoneticPr fontId="3"/>
  </si>
  <si>
    <t>KS納期</t>
  </si>
  <si>
    <t>採取場所住所</t>
    <rPh sb="0" eb="6">
      <t>サイシュバショジュウショ</t>
    </rPh>
    <phoneticPr fontId="3"/>
  </si>
  <si>
    <r>
      <t>【試料情報】</t>
    </r>
    <r>
      <rPr>
        <b/>
        <sz val="11"/>
        <color theme="1"/>
        <rFont val="メイリオ"/>
        <family val="3"/>
        <charset val="128"/>
      </rPr>
      <t>下記に試料毎の情報をご記入ください。※同封の試料にも下記と同じ試料番号と試料名をご記入ください。</t>
    </r>
    <phoneticPr fontId="3"/>
  </si>
  <si>
    <t>速報連絡用</t>
  </si>
  <si>
    <t>顕微鏡写真</t>
  </si>
  <si>
    <t>報告書印刷・郵送</t>
  </si>
  <si>
    <t>採取場所（エリア・部屋名など）</t>
    <rPh sb="9" eb="12">
      <t>ヘヤメイ</t>
    </rPh>
    <phoneticPr fontId="3"/>
  </si>
  <si>
    <t>厚労省書式報告書</t>
    <rPh sb="0" eb="5">
      <t>コウロウショウショシキ</t>
    </rPh>
    <rPh sb="5" eb="8">
      <t>ホウコクショ</t>
    </rPh>
    <phoneticPr fontId="3"/>
  </si>
  <si>
    <t>A004</t>
    <phoneticPr fontId="3"/>
  </si>
  <si>
    <t>KS厚労省書式ver1.0</t>
    <rPh sb="2" eb="5">
      <t>コウロウショウ</t>
    </rPh>
    <rPh sb="5" eb="7">
      <t>ショシキ</t>
    </rPh>
    <phoneticPr fontId="3"/>
  </si>
  <si>
    <r>
      <t xml:space="preserve"> [</t>
    </r>
    <r>
      <rPr>
        <sz val="9"/>
        <color theme="1"/>
        <rFont val="ＭＳ ゴシック"/>
        <family val="3"/>
        <charset val="128"/>
      </rPr>
      <t>ご住所</t>
    </r>
    <r>
      <rPr>
        <sz val="9"/>
        <color theme="1"/>
        <rFont val="Calibri"/>
        <family val="2"/>
        <scheme val="minor"/>
      </rPr>
      <t>]</t>
    </r>
    <rPh sb="3" eb="5">
      <t>ジュウショ</t>
    </rPh>
    <phoneticPr fontId="7"/>
  </si>
  <si>
    <t xml:space="preserve"> [ご利用プラン] （※以下ドロップダウンリスト▽より選択）</t>
    <rPh sb="3" eb="5">
      <t>リヨウ</t>
    </rPh>
    <phoneticPr fontId="3"/>
  </si>
  <si>
    <r>
      <t xml:space="preserve">試料の大きさ </t>
    </r>
    <r>
      <rPr>
        <sz val="9"/>
        <color theme="1"/>
        <rFont val="ＭＳ Ｐゴシック"/>
        <family val="3"/>
        <charset val="128"/>
      </rPr>
      <t>　</t>
    </r>
    <r>
      <rPr>
        <sz val="8"/>
        <color theme="1"/>
        <rFont val="ＭＳ Ｐゴシック"/>
        <family val="3"/>
        <charset val="128"/>
      </rPr>
      <t>（※以下▽より選択）</t>
    </r>
    <rPh sb="0" eb="2">
      <t>シリョウ</t>
    </rPh>
    <rPh sb="3" eb="4">
      <t>オオ</t>
    </rPh>
    <rPh sb="10" eb="12">
      <t>イカ</t>
    </rPh>
    <phoneticPr fontId="3"/>
  </si>
  <si>
    <t>　※顕微鏡写真は付属されます（無償）</t>
    <phoneticPr fontId="3"/>
  </si>
  <si>
    <t>断面写真</t>
    <rPh sb="0" eb="4">
      <t>ダンメンシャシン</t>
    </rPh>
    <phoneticPr fontId="3"/>
  </si>
  <si>
    <t>お支払方法</t>
    <rPh sb="1" eb="3">
      <t>シハラ</t>
    </rPh>
    <rPh sb="3" eb="5">
      <t>ホウホウ</t>
    </rPh>
    <phoneticPr fontId="3"/>
  </si>
  <si>
    <t>銀行振込み</t>
  </si>
  <si>
    <t xml:space="preserve"> 定性分析
JIS1481-1法</t>
    <rPh sb="1" eb="5">
      <t>テイセイブンセキ</t>
    </rPh>
    <rPh sb="15" eb="16">
      <t>ホウ</t>
    </rPh>
    <phoneticPr fontId="7"/>
  </si>
  <si>
    <t xml:space="preserve"> [速報方法] （※以下ドロップダウンリスト▽より選択）</t>
    <rPh sb="2" eb="4">
      <t>ソクホウ</t>
    </rPh>
    <rPh sb="4" eb="6">
      <t>ホウホウ</t>
    </rPh>
    <phoneticPr fontId="7"/>
  </si>
  <si>
    <t xml:space="preserve"> [試料取扱] （※以下ドロップダウンリスト▽より選択）</t>
    <rPh sb="2" eb="4">
      <t>シリョウ</t>
    </rPh>
    <rPh sb="4" eb="6">
      <t>トリアツカイ</t>
    </rPh>
    <phoneticPr fontId="7"/>
  </si>
  <si>
    <t xml:space="preserve"> [報告書宛名]※お客様情報に記載されたものと異なる場合はご記入ください。</t>
    <rPh sb="2" eb="5">
      <t>ホウコクショ</t>
    </rPh>
    <rPh sb="5" eb="7">
      <t>アテナ</t>
    </rPh>
    <rPh sb="10" eb="12">
      <t>キャクサマ</t>
    </rPh>
    <rPh sb="12" eb="14">
      <t>ジョウホウ</t>
    </rPh>
    <rPh sb="15" eb="17">
      <t>キサイ</t>
    </rPh>
    <rPh sb="23" eb="24">
      <t>コト</t>
    </rPh>
    <rPh sb="26" eb="28">
      <t>バアイ</t>
    </rPh>
    <rPh sb="30" eb="32">
      <t>キニュウ</t>
    </rPh>
    <phoneticPr fontId="7"/>
  </si>
  <si>
    <r>
      <t>※</t>
    </r>
    <r>
      <rPr>
        <b/>
        <sz val="10"/>
        <color rgb="FFFF0000"/>
        <rFont val="ＭＳ ゴシック"/>
        <family val="3"/>
        <charset val="128"/>
      </rPr>
      <t>結果報告はPDF又はFAXにて</t>
    </r>
    <r>
      <rPr>
        <sz val="10"/>
        <color theme="1"/>
        <rFont val="ＭＳ ゴシック"/>
        <family val="3"/>
        <charset val="128"/>
      </rPr>
      <t>ご報告となります。報告書原本が必要な場合、必要部数の選択をお願いします。　
（報告書は1部につき550円（税込）がかかります）</t>
    </r>
    <rPh sb="1" eb="3">
      <t>ケッカ</t>
    </rPh>
    <rPh sb="3" eb="5">
      <t>ホウコク</t>
    </rPh>
    <rPh sb="9" eb="10">
      <t>マタ</t>
    </rPh>
    <rPh sb="17" eb="19">
      <t>ホウコク</t>
    </rPh>
    <rPh sb="25" eb="28">
      <t>ホウコクショ</t>
    </rPh>
    <rPh sb="28" eb="30">
      <t>ゲンポン</t>
    </rPh>
    <rPh sb="31" eb="33">
      <t>ヒツヨウ</t>
    </rPh>
    <rPh sb="34" eb="36">
      <t>バアイ</t>
    </rPh>
    <rPh sb="46" eb="47">
      <t>ネガ</t>
    </rPh>
    <rPh sb="55" eb="58">
      <t>ホウコクショ</t>
    </rPh>
    <rPh sb="60" eb="61">
      <t>ブ</t>
    </rPh>
    <rPh sb="67" eb="68">
      <t>エン</t>
    </rPh>
    <phoneticPr fontId="7"/>
  </si>
  <si>
    <t>ver-202501</t>
    <phoneticPr fontId="3"/>
  </si>
  <si>
    <t>Guel Lab</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</si>
</sst>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80">
    <font>
      <sz val="11"/>
      <color theme="1"/>
      <name val="Calibri"/>
      <scheme val="minor"/>
    </font>
    <font>
      <sz val="11"/>
      <color theme="1"/>
      <name val="Calibri"/>
      <family val="2"/>
      <charset val="128"/>
      <scheme val="minor"/>
    </font>
    <font>
      <b/>
      <sz val="14"/>
      <color theme="1"/>
      <name val="ＭＳ ゴシック"/>
      <family val="3"/>
      <charset val="128"/>
    </font>
    <font>
      <sz val="6"/>
      <name val="Calibri"/>
      <family val="3"/>
      <charset val="128"/>
      <scheme val="minor"/>
    </font>
    <font>
      <sz val="11"/>
      <color theme="1"/>
      <name val="Calibri"/>
      <family val="2"/>
      <scheme val="minor"/>
    </font>
    <font>
      <sz val="11"/>
      <color theme="1"/>
      <name val="Calibri"/>
      <family val="2"/>
      <scheme val="minor"/>
    </font>
    <font>
      <b/>
      <sz val="11"/>
      <color theme="0"/>
      <name val="Calibri"/>
      <family val="2"/>
      <charset val="128"/>
      <scheme val="minor"/>
    </font>
    <font>
      <sz val="6"/>
      <name val="Calibri"/>
      <family val="2"/>
      <charset val="128"/>
      <scheme val="minor"/>
    </font>
    <font>
      <sz val="9"/>
      <color theme="1"/>
      <name val="Calibri"/>
      <family val="3"/>
      <charset val="128"/>
      <scheme val="minor"/>
    </font>
    <font>
      <sz val="9"/>
      <color theme="1"/>
      <name val="Calibri"/>
      <family val="2"/>
      <charset val="128"/>
      <scheme val="minor"/>
    </font>
    <font>
      <b/>
      <sz val="18"/>
      <color theme="1"/>
      <name val="Calibri"/>
      <family val="3"/>
      <charset val="128"/>
      <scheme val="minor"/>
    </font>
    <font>
      <sz val="14"/>
      <color theme="1"/>
      <name val="Calibri"/>
      <family val="3"/>
      <charset val="128"/>
      <scheme val="minor"/>
    </font>
    <font>
      <b/>
      <sz val="12"/>
      <color theme="1"/>
      <name val="Calibri"/>
      <family val="3"/>
      <charset val="128"/>
      <scheme val="minor"/>
    </font>
    <font>
      <sz val="12"/>
      <color theme="1"/>
      <name val="Calibri"/>
      <family val="3"/>
      <charset val="128"/>
      <scheme val="minor"/>
    </font>
    <font>
      <sz val="10"/>
      <color theme="1"/>
      <name val="Calibri"/>
      <family val="3"/>
      <charset val="128"/>
      <scheme val="minor"/>
    </font>
    <font>
      <sz val="16"/>
      <color theme="1"/>
      <name val="Calibri"/>
      <family val="2"/>
      <charset val="128"/>
      <scheme val="minor"/>
    </font>
    <font>
      <b/>
      <sz val="16"/>
      <color theme="1"/>
      <name val="Calibri"/>
      <family val="3"/>
      <charset val="128"/>
      <scheme val="minor"/>
    </font>
    <font>
      <u/>
      <sz val="11"/>
      <color theme="10"/>
      <name val="Calibri"/>
      <family val="2"/>
      <charset val="128"/>
      <scheme val="minor"/>
    </font>
    <font>
      <sz val="16"/>
      <color theme="1"/>
      <name val="Calibri"/>
      <family val="3"/>
      <charset val="128"/>
      <scheme val="minor"/>
    </font>
    <font>
      <sz val="18"/>
      <color theme="1"/>
      <name val="Calibri"/>
      <family val="3"/>
      <charset val="128"/>
      <scheme val="minor"/>
    </font>
    <font>
      <sz val="11"/>
      <color theme="1"/>
      <name val="メイリオ"/>
      <family val="3"/>
      <charset val="128"/>
    </font>
    <font>
      <sz val="11"/>
      <color theme="0"/>
      <name val="メイリオ"/>
      <family val="3"/>
      <charset val="128"/>
    </font>
    <font>
      <b/>
      <sz val="11"/>
      <color theme="1"/>
      <name val="メイリオ"/>
      <family val="3"/>
      <charset val="128"/>
    </font>
    <font>
      <b/>
      <sz val="11"/>
      <color rgb="FFFF0000"/>
      <name val="メイリオ"/>
      <family val="3"/>
      <charset val="128"/>
    </font>
    <font>
      <b/>
      <sz val="18"/>
      <color theme="1"/>
      <name val="メイリオ"/>
      <family val="3"/>
      <charset val="128"/>
    </font>
    <font>
      <sz val="11"/>
      <color rgb="FFFF0000"/>
      <name val="メイリオ"/>
      <family val="3"/>
      <charset val="128"/>
    </font>
    <font>
      <b/>
      <sz val="12"/>
      <color theme="1"/>
      <name val="メイリオ"/>
      <family val="3"/>
      <charset val="128"/>
    </font>
    <font>
      <sz val="12"/>
      <color theme="1"/>
      <name val="メイリオ"/>
      <family val="3"/>
      <charset val="128"/>
    </font>
    <font>
      <sz val="14"/>
      <color theme="1"/>
      <name val="メイリオ"/>
      <family val="3"/>
      <charset val="128"/>
    </font>
    <font>
      <u/>
      <sz val="11"/>
      <color theme="10"/>
      <name val="メイリオ"/>
      <family val="3"/>
      <charset val="128"/>
    </font>
    <font>
      <u/>
      <sz val="11"/>
      <color theme="1"/>
      <name val="メイリオ"/>
      <family val="3"/>
      <charset val="128"/>
    </font>
    <font>
      <sz val="11"/>
      <name val="メイリオ"/>
      <family val="3"/>
      <charset val="128"/>
    </font>
    <font>
      <b/>
      <sz val="14"/>
      <color theme="1"/>
      <name val="メイリオ"/>
      <family val="3"/>
      <charset val="128"/>
    </font>
    <font>
      <b/>
      <sz val="12"/>
      <color theme="1"/>
      <name val="游ゴシック"/>
      <family val="3"/>
      <charset val="128"/>
    </font>
    <font>
      <u/>
      <sz val="11"/>
      <color theme="10"/>
      <name val="Calibri"/>
      <family val="2"/>
      <scheme val="minor"/>
    </font>
    <font>
      <b/>
      <u/>
      <sz val="14"/>
      <color theme="10"/>
      <name val="Meiryo UI"/>
      <family val="3"/>
      <charset val="128"/>
    </font>
    <font>
      <u/>
      <sz val="14"/>
      <color theme="10"/>
      <name val="メイリオ"/>
      <family val="3"/>
      <charset val="128"/>
    </font>
    <font>
      <b/>
      <i/>
      <sz val="14"/>
      <name val="メイリオ"/>
      <family val="3"/>
      <charset val="128"/>
    </font>
    <font>
      <b/>
      <sz val="18"/>
      <color rgb="FFFF0000"/>
      <name val="メイリオ"/>
      <family val="3"/>
      <charset val="128"/>
    </font>
    <font>
      <b/>
      <sz val="14"/>
      <color rgb="FFFF0000"/>
      <name val="メイリオ"/>
      <family val="3"/>
      <charset val="128"/>
    </font>
    <font>
      <b/>
      <sz val="14"/>
      <name val="メイリオ"/>
      <family val="3"/>
      <charset val="128"/>
    </font>
    <font>
      <b/>
      <u/>
      <sz val="16"/>
      <color theme="10"/>
      <name val="Calibri"/>
      <family val="2"/>
      <scheme val="minor"/>
    </font>
    <font>
      <sz val="10"/>
      <color theme="1"/>
      <name val="Calibri"/>
      <family val="2"/>
      <scheme val="minor"/>
    </font>
    <font>
      <sz val="10"/>
      <color theme="1"/>
      <name val="ＭＳ ゴシック"/>
      <family val="3"/>
      <charset val="128"/>
    </font>
    <font>
      <b/>
      <sz val="10"/>
      <color rgb="FFFF0000"/>
      <name val="ＭＳ ゴシック"/>
      <family val="3"/>
      <charset val="128"/>
    </font>
    <font>
      <b/>
      <sz val="16"/>
      <color theme="1"/>
      <name val="ＭＳ Ｐゴシック"/>
      <family val="3"/>
      <charset val="128"/>
    </font>
    <font>
      <sz val="18"/>
      <color theme="1"/>
      <name val="ＭＳ ゴシック"/>
      <family val="3"/>
      <charset val="128"/>
    </font>
    <font>
      <sz val="18"/>
      <color theme="1"/>
      <name val="ＭＳ Ｐゴシック"/>
      <family val="3"/>
      <charset val="128"/>
    </font>
    <font>
      <sz val="20"/>
      <color theme="1"/>
      <name val="ＭＳ ゴシック"/>
      <family val="3"/>
      <charset val="128"/>
    </font>
    <font>
      <b/>
      <sz val="18"/>
      <color theme="1"/>
      <name val="ＭＳ ゴシック"/>
      <family val="3"/>
      <charset val="128"/>
    </font>
    <font>
      <b/>
      <sz val="18"/>
      <color theme="1"/>
      <name val="Calibri"/>
      <family val="2"/>
      <scheme val="minor"/>
    </font>
    <font>
      <sz val="12"/>
      <color theme="1"/>
      <name val="ＭＳ Ｐゴシック"/>
      <family val="3"/>
      <charset val="128"/>
    </font>
    <font>
      <b/>
      <sz val="18"/>
      <color theme="1"/>
      <name val="ＭＳ Ｐゴシック"/>
      <family val="3"/>
      <charset val="128"/>
    </font>
    <font>
      <b/>
      <sz val="12"/>
      <color theme="1"/>
      <name val="ＭＳ Ｐゴシック"/>
      <family val="3"/>
      <charset val="128"/>
    </font>
    <font>
      <sz val="11"/>
      <color theme="1"/>
      <name val="ＭＳ Ｐゴシック"/>
      <family val="3"/>
      <charset val="128"/>
    </font>
    <font>
      <sz val="11"/>
      <color theme="1"/>
      <name val="ＭＳ ゴシック"/>
      <family val="3"/>
      <charset val="128"/>
    </font>
    <font>
      <sz val="12"/>
      <color theme="1"/>
      <name val="Calibri"/>
      <family val="2"/>
      <scheme val="minor"/>
    </font>
    <font>
      <u/>
      <sz val="14"/>
      <color theme="10"/>
      <name val="Calibri"/>
      <family val="2"/>
      <scheme val="minor"/>
    </font>
    <font>
      <b/>
      <sz val="11"/>
      <color theme="0"/>
      <name val="ＭＳ Ｐゴシック"/>
      <family val="3"/>
      <charset val="128"/>
    </font>
    <font>
      <b/>
      <sz val="11"/>
      <color rgb="FFFF0000"/>
      <name val="ＭＳ ゴシック"/>
      <family val="3"/>
      <charset val="128"/>
    </font>
    <font>
      <sz val="11"/>
      <color theme="1"/>
      <name val="ＭＳ Ｐゴシック"/>
      <family val="2"/>
      <charset val="128"/>
    </font>
    <font>
      <b/>
      <sz val="14"/>
      <color theme="1"/>
      <name val="ＭＳ Ｐゴシック"/>
      <family val="3"/>
      <charset val="128"/>
    </font>
    <font>
      <sz val="11"/>
      <color theme="1"/>
      <name val="Calibri"/>
      <family val="3"/>
      <charset val="128"/>
      <scheme val="minor"/>
    </font>
    <font>
      <sz val="12"/>
      <color theme="1"/>
      <name val="ＭＳ ゴシック"/>
      <family val="3"/>
      <charset val="128"/>
    </font>
    <font>
      <sz val="12"/>
      <color theme="1"/>
      <name val="Segoe UI Symbol"/>
      <family val="3"/>
    </font>
    <font>
      <sz val="12"/>
      <color theme="1"/>
      <name val="Segoe UI Symbol"/>
      <family val="2"/>
    </font>
    <font>
      <sz val="12"/>
      <color theme="1"/>
      <name val="Yu Gothic"/>
      <family val="3"/>
      <charset val="128"/>
    </font>
    <font>
      <sz val="12"/>
      <color theme="1"/>
      <name val="Calibri"/>
      <family val="3"/>
      <scheme val="minor"/>
    </font>
    <font>
      <sz val="10"/>
      <color theme="1"/>
      <name val="ＭＳ Ｐゴシック"/>
      <family val="3"/>
      <charset val="128"/>
    </font>
    <font>
      <sz val="10"/>
      <color theme="1"/>
      <name val="Calibri"/>
      <family val="3"/>
      <charset val="128"/>
    </font>
    <font>
      <sz val="10"/>
      <color theme="1"/>
      <name val="Yu Gothic"/>
      <family val="3"/>
      <charset val="128"/>
    </font>
    <font>
      <sz val="16"/>
      <color theme="1"/>
      <name val="ＭＳ Ｐゴシック"/>
      <family val="3"/>
      <charset val="128"/>
    </font>
    <font>
      <sz val="9"/>
      <color theme="1"/>
      <name val="Calibri"/>
      <family val="2"/>
      <scheme val="minor"/>
    </font>
    <font>
      <sz val="9"/>
      <color theme="1"/>
      <name val="ＭＳ ゴシック"/>
      <family val="3"/>
      <charset val="128"/>
    </font>
    <font>
      <b/>
      <sz val="12"/>
      <color theme="1"/>
      <name val="ＭＳ ゴシック"/>
      <family val="3"/>
      <charset val="128"/>
    </font>
    <font>
      <b/>
      <sz val="12"/>
      <color theme="1"/>
      <name val="Calibri"/>
      <family val="2"/>
      <scheme val="minor"/>
    </font>
    <font>
      <sz val="9"/>
      <color theme="1"/>
      <name val="ＭＳ Ｐゴシック"/>
      <family val="3"/>
      <charset val="128"/>
    </font>
    <font>
      <sz val="8"/>
      <color theme="1"/>
      <name val="ＭＳ Ｐゴシック"/>
      <family val="3"/>
      <charset val="128"/>
    </font>
    <font>
      <b/>
      <sz val="11"/>
      <color theme="0"/>
      <name val="ＭＳ ゴシック"/>
      <family val="3"/>
      <charset val="128"/>
    </font>
    <font>
      <b/>
      <sz val="20"/>
      <color theme="1"/>
      <name val="BIZ UDPゴシック"/>
      <family val="3"/>
      <charset val="128"/>
    </font>
  </fonts>
  <fills count="10">
    <fill>
      <patternFill patternType="none"/>
    </fill>
    <fill>
      <patternFill patternType="gray125"/>
    </fill>
    <fill>
      <patternFill patternType="solid">
        <fgColor rgb="FFFBE4D5"/>
        <bgColor rgb="FFFBE4D5"/>
      </patternFill>
    </fill>
    <fill>
      <patternFill patternType="solid">
        <fgColor rgb="FFD9E2F3"/>
        <bgColor rgb="FFD9E2F3"/>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FFFF00"/>
        <bgColor indexed="64"/>
      </patternFill>
    </fill>
  </fills>
  <borders count="87">
    <border>
      <left/>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top style="medium">
        <color rgb="FF000000"/>
      </top>
      <bottom/>
      <diagonal/>
    </border>
    <border>
      <left/>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dotted">
        <color indexed="64"/>
      </top>
      <bottom/>
      <diagonal/>
    </border>
    <border>
      <left style="thin">
        <color indexed="64"/>
      </left>
      <right/>
      <top style="dotted">
        <color indexed="64"/>
      </top>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medium">
        <color indexed="64"/>
      </top>
      <bottom style="thin">
        <color indexed="64"/>
      </bottom>
      <diagonal/>
    </border>
    <border>
      <left style="thin">
        <color auto="1"/>
      </left>
      <right style="thin">
        <color auto="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auto="1"/>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9">
    <xf numFmtId="0" fontId="0" fillId="0" borderId="0"/>
    <xf numFmtId="0" fontId="4" fillId="0" borderId="34"/>
    <xf numFmtId="0" fontId="5" fillId="0" borderId="34"/>
    <xf numFmtId="0" fontId="1" fillId="0" borderId="34">
      <alignment vertical="center"/>
    </xf>
    <xf numFmtId="38" fontId="1" fillId="0" borderId="34" applyFont="0" applyFill="0" applyBorder="0" applyAlignment="0" applyProtection="0">
      <alignment vertical="center"/>
    </xf>
    <xf numFmtId="0" fontId="17" fillId="0" borderId="34" applyNumberFormat="0" applyFill="0" applyBorder="0" applyAlignment="0" applyProtection="0">
      <alignment vertical="center"/>
    </xf>
    <xf numFmtId="0" fontId="4" fillId="0" borderId="34"/>
    <xf numFmtId="0" fontId="34" fillId="0" borderId="34" applyNumberFormat="0" applyFill="0" applyBorder="0" applyAlignment="0" applyProtection="0"/>
    <xf numFmtId="0" fontId="34" fillId="0" borderId="0" applyNumberFormat="0" applyFill="0" applyBorder="0" applyAlignment="0" applyProtection="0"/>
  </cellStyleXfs>
  <cellXfs count="384">
    <xf numFmtId="0" fontId="0" fillId="0" borderId="0" xfId="0" applyAlignment="1">
      <alignment vertical="center"/>
    </xf>
    <xf numFmtId="38" fontId="18" fillId="0" borderId="41" xfId="4" applyFont="1" applyBorder="1" applyAlignment="1" applyProtection="1">
      <protection hidden="1"/>
    </xf>
    <xf numFmtId="38" fontId="8" fillId="0" borderId="42" xfId="4" applyFont="1" applyBorder="1" applyAlignment="1" applyProtection="1">
      <protection hidden="1"/>
    </xf>
    <xf numFmtId="0" fontId="9" fillId="0" borderId="42" xfId="0" applyFont="1" applyBorder="1" applyAlignment="1" applyProtection="1">
      <alignment vertical="center"/>
      <protection hidden="1"/>
    </xf>
    <xf numFmtId="0" fontId="9" fillId="0" borderId="41" xfId="0" applyFont="1" applyBorder="1" applyAlignment="1" applyProtection="1">
      <alignment vertical="center"/>
      <protection hidden="1"/>
    </xf>
    <xf numFmtId="0" fontId="9" fillId="0" borderId="35" xfId="0" applyFont="1" applyBorder="1" applyAlignment="1" applyProtection="1">
      <alignment horizontal="center" vertical="center" wrapText="1"/>
      <protection hidden="1"/>
    </xf>
    <xf numFmtId="0" fontId="34" fillId="0" borderId="61" xfId="7" applyBorder="1" applyAlignment="1" applyProtection="1">
      <alignment vertical="center"/>
    </xf>
    <xf numFmtId="0" fontId="35" fillId="0" borderId="61" xfId="7" applyFont="1" applyBorder="1" applyAlignment="1" applyProtection="1">
      <alignment vertical="center"/>
    </xf>
    <xf numFmtId="0" fontId="41" fillId="0" borderId="34" xfId="7" applyFont="1" applyAlignment="1" applyProtection="1">
      <alignment horizontal="left" vertical="center"/>
    </xf>
    <xf numFmtId="0" fontId="0" fillId="0" borderId="35" xfId="0" applyBorder="1" applyAlignment="1" applyProtection="1">
      <alignment horizontal="center" vertical="center"/>
      <protection hidden="1"/>
    </xf>
    <xf numFmtId="0" fontId="0" fillId="0" borderId="44"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9" fillId="8" borderId="35" xfId="0" applyFont="1" applyFill="1" applyBorder="1" applyAlignment="1" applyProtection="1">
      <alignment horizontal="center" vertical="center" wrapText="1"/>
      <protection hidden="1"/>
    </xf>
    <xf numFmtId="0" fontId="6" fillId="0" borderId="34" xfId="0" applyFont="1" applyBorder="1" applyAlignment="1" applyProtection="1">
      <alignment horizontal="center" vertical="center" textRotation="255"/>
      <protection hidden="1"/>
    </xf>
    <xf numFmtId="0" fontId="11" fillId="0" borderId="34" xfId="0" applyFont="1" applyBorder="1" applyAlignment="1" applyProtection="1">
      <alignment horizontal="center" vertical="top" wrapText="1" shrinkToFit="1"/>
      <protection hidden="1"/>
    </xf>
    <xf numFmtId="0" fontId="19" fillId="0" borderId="34" xfId="0" applyFont="1" applyBorder="1" applyAlignment="1" applyProtection="1">
      <alignment horizontal="center" vertical="center" shrinkToFit="1"/>
      <protection hidden="1"/>
    </xf>
    <xf numFmtId="0" fontId="51" fillId="0" borderId="34" xfId="0" applyFont="1" applyBorder="1" applyAlignment="1" applyProtection="1">
      <alignment horizontal="left" vertical="center" wrapText="1" shrinkToFit="1"/>
      <protection hidden="1"/>
    </xf>
    <xf numFmtId="0" fontId="0" fillId="0" borderId="66" xfId="0" applyBorder="1" applyAlignment="1" applyProtection="1">
      <alignment horizontal="center" vertical="center"/>
      <protection hidden="1"/>
    </xf>
    <xf numFmtId="0" fontId="0" fillId="0" borderId="41" xfId="0" applyBorder="1" applyAlignment="1" applyProtection="1">
      <alignment horizontal="center" vertical="center"/>
      <protection hidden="1"/>
    </xf>
    <xf numFmtId="0" fontId="0" fillId="0" borderId="41" xfId="0" applyBorder="1" applyAlignment="1" applyProtection="1">
      <alignment horizontal="center" vertical="center" shrinkToFit="1"/>
      <protection hidden="1"/>
    </xf>
    <xf numFmtId="49" fontId="0" fillId="0" borderId="41" xfId="0" applyNumberFormat="1" applyBorder="1" applyAlignment="1" applyProtection="1">
      <alignment horizontal="center" vertical="center" shrinkToFit="1"/>
      <protection hidden="1"/>
    </xf>
    <xf numFmtId="49" fontId="0" fillId="0" borderId="34" xfId="0" applyNumberFormat="1" applyBorder="1" applyAlignment="1" applyProtection="1">
      <alignment horizontal="center" vertical="center" shrinkToFit="1"/>
      <protection hidden="1"/>
    </xf>
    <xf numFmtId="14" fontId="62" fillId="8" borderId="35" xfId="0" applyNumberFormat="1" applyFont="1" applyFill="1" applyBorder="1" applyAlignment="1" applyProtection="1">
      <alignment horizontal="center" vertical="center"/>
      <protection hidden="1"/>
    </xf>
    <xf numFmtId="0" fontId="14" fillId="0" borderId="35" xfId="0" applyFont="1" applyBorder="1" applyAlignment="1" applyProtection="1">
      <alignment horizontal="center" vertical="center"/>
      <protection hidden="1"/>
    </xf>
    <xf numFmtId="0" fontId="22" fillId="0" borderId="34" xfId="1" applyFont="1" applyAlignment="1">
      <alignment vertical="center"/>
    </xf>
    <xf numFmtId="0" fontId="24" fillId="0" borderId="34" xfId="1" applyFont="1" applyAlignment="1">
      <alignment vertical="center"/>
    </xf>
    <xf numFmtId="0" fontId="20" fillId="0" borderId="34" xfId="1" applyFont="1" applyAlignment="1">
      <alignment vertical="center"/>
    </xf>
    <xf numFmtId="0" fontId="24" fillId="0" borderId="34" xfId="1" applyFont="1" applyAlignment="1">
      <alignment horizontal="center" vertical="center"/>
    </xf>
    <xf numFmtId="0" fontId="24" fillId="6" borderId="34" xfId="1" applyFont="1" applyFill="1" applyAlignment="1">
      <alignment vertical="center"/>
    </xf>
    <xf numFmtId="0" fontId="20" fillId="6" borderId="34" xfId="1" applyFont="1" applyFill="1" applyAlignment="1">
      <alignment vertical="center"/>
    </xf>
    <xf numFmtId="0" fontId="32" fillId="0" borderId="34" xfId="1" applyFont="1" applyAlignment="1">
      <alignment horizontal="center" vertical="center"/>
    </xf>
    <xf numFmtId="0" fontId="32" fillId="0" borderId="34" xfId="1" applyFont="1" applyAlignment="1">
      <alignment vertical="center"/>
    </xf>
    <xf numFmtId="0" fontId="32" fillId="0" borderId="34" xfId="1" applyFont="1" applyAlignment="1">
      <alignment horizontal="right" vertical="center"/>
    </xf>
    <xf numFmtId="0" fontId="36" fillId="0" borderId="34" xfId="1" applyFont="1" applyAlignment="1">
      <alignment horizontal="left" vertical="center"/>
    </xf>
    <xf numFmtId="0" fontId="32" fillId="0" borderId="34" xfId="1" applyFont="1" applyAlignment="1">
      <alignment horizontal="left" vertical="center"/>
    </xf>
    <xf numFmtId="0" fontId="28" fillId="0" borderId="34" xfId="1" applyFont="1" applyAlignment="1">
      <alignment horizontal="left" vertical="center"/>
    </xf>
    <xf numFmtId="0" fontId="38" fillId="0" borderId="34" xfId="1" applyFont="1" applyAlignment="1">
      <alignment vertical="center"/>
    </xf>
    <xf numFmtId="0" fontId="38" fillId="0" borderId="61" xfId="1" applyFont="1" applyBorder="1" applyAlignment="1">
      <alignment vertical="center"/>
    </xf>
    <xf numFmtId="0" fontId="40" fillId="0" borderId="61" xfId="1" applyFont="1" applyBorder="1" applyAlignment="1">
      <alignment vertical="center"/>
    </xf>
    <xf numFmtId="0" fontId="40" fillId="0" borderId="60" xfId="1" applyFont="1" applyBorder="1" applyAlignment="1">
      <alignment vertical="center"/>
    </xf>
    <xf numFmtId="0" fontId="38" fillId="0" borderId="34" xfId="1" applyFont="1" applyAlignment="1">
      <alignment horizontal="left" vertical="center"/>
    </xf>
    <xf numFmtId="0" fontId="38" fillId="0" borderId="61" xfId="1" applyFont="1" applyBorder="1" applyAlignment="1">
      <alignment horizontal="left" vertical="center"/>
    </xf>
    <xf numFmtId="0" fontId="40" fillId="0" borderId="61" xfId="1" applyFont="1" applyBorder="1" applyAlignment="1">
      <alignment horizontal="left" vertical="center"/>
    </xf>
    <xf numFmtId="0" fontId="39" fillId="0" borderId="61" xfId="1" applyFont="1" applyBorder="1" applyAlignment="1">
      <alignment horizontal="left" vertical="center"/>
    </xf>
    <xf numFmtId="0" fontId="28" fillId="0" borderId="61" xfId="1" applyFont="1" applyBorder="1" applyAlignment="1">
      <alignment horizontal="left" vertical="center"/>
    </xf>
    <xf numFmtId="0" fontId="38" fillId="0" borderId="61" xfId="1" applyFont="1" applyBorder="1" applyAlignment="1">
      <alignment horizontal="center" vertical="center"/>
    </xf>
    <xf numFmtId="0" fontId="38" fillId="0" borderId="60" xfId="1" applyFont="1" applyBorder="1" applyAlignment="1">
      <alignment horizontal="center" vertical="center"/>
    </xf>
    <xf numFmtId="0" fontId="38" fillId="0" borderId="34" xfId="1" applyFont="1" applyAlignment="1">
      <alignment horizontal="center" vertical="center"/>
    </xf>
    <xf numFmtId="0" fontId="32" fillId="0" borderId="61" xfId="1" applyFont="1" applyBorder="1" applyAlignment="1">
      <alignment vertical="center"/>
    </xf>
    <xf numFmtId="0" fontId="37" fillId="0" borderId="61" xfId="1" applyFont="1" applyBorder="1" applyAlignment="1">
      <alignment vertical="center"/>
    </xf>
    <xf numFmtId="0" fontId="36" fillId="0" borderId="61" xfId="1" applyFont="1" applyBorder="1" applyAlignment="1">
      <alignment vertical="center"/>
    </xf>
    <xf numFmtId="0" fontId="28" fillId="0" borderId="61" xfId="1" applyFont="1" applyBorder="1" applyAlignment="1">
      <alignment vertical="center"/>
    </xf>
    <xf numFmtId="0" fontId="28" fillId="0" borderId="61" xfId="1" applyFont="1" applyBorder="1" applyAlignment="1">
      <alignment horizontal="center" vertical="center"/>
    </xf>
    <xf numFmtId="0" fontId="20" fillId="0" borderId="61" xfId="1" applyFont="1" applyBorder="1" applyAlignment="1">
      <alignment vertical="center"/>
    </xf>
    <xf numFmtId="0" fontId="28" fillId="0" borderId="60" xfId="1" applyFont="1" applyBorder="1" applyAlignment="1">
      <alignment vertical="center"/>
    </xf>
    <xf numFmtId="0" fontId="28" fillId="0" borderId="34" xfId="1" applyFont="1" applyAlignment="1">
      <alignment vertical="center"/>
    </xf>
    <xf numFmtId="0" fontId="32" fillId="0" borderId="61" xfId="1" applyFont="1" applyBorder="1" applyAlignment="1">
      <alignment horizontal="right" vertical="center"/>
    </xf>
    <xf numFmtId="0" fontId="32" fillId="0" borderId="61" xfId="1" applyFont="1" applyBorder="1" applyAlignment="1">
      <alignment horizontal="left" vertical="center"/>
    </xf>
    <xf numFmtId="0" fontId="24" fillId="0" borderId="61" xfId="1" applyFont="1" applyBorder="1" applyAlignment="1">
      <alignment horizontal="center" vertical="center"/>
    </xf>
    <xf numFmtId="0" fontId="20" fillId="0" borderId="34" xfId="1" applyFont="1" applyAlignment="1">
      <alignment horizontal="left" vertical="center"/>
    </xf>
    <xf numFmtId="0" fontId="31" fillId="0" borderId="34" xfId="1" applyFont="1" applyAlignment="1">
      <alignment vertical="center"/>
    </xf>
    <xf numFmtId="0" fontId="25" fillId="0" borderId="34" xfId="1" applyFont="1" applyAlignment="1">
      <alignment vertical="center"/>
    </xf>
    <xf numFmtId="0" fontId="26" fillId="0" borderId="34" xfId="1" applyFont="1" applyAlignment="1">
      <alignment vertical="center"/>
    </xf>
    <xf numFmtId="0" fontId="21" fillId="0" borderId="34" xfId="1" applyFont="1" applyAlignment="1">
      <alignment vertical="center"/>
    </xf>
    <xf numFmtId="0" fontId="22" fillId="0" borderId="34" xfId="1" applyFont="1" applyAlignment="1">
      <alignment vertical="center" shrinkToFit="1"/>
    </xf>
    <xf numFmtId="0" fontId="20" fillId="0" borderId="34" xfId="1" applyFont="1" applyAlignment="1" applyProtection="1">
      <alignment vertical="center"/>
      <protection locked="0"/>
    </xf>
    <xf numFmtId="0" fontId="20" fillId="0" borderId="80" xfId="1" applyFont="1" applyBorder="1" applyAlignment="1" applyProtection="1">
      <alignment vertical="center"/>
      <protection locked="0"/>
    </xf>
    <xf numFmtId="0" fontId="25" fillId="0" borderId="34" xfId="1" applyFont="1" applyAlignment="1">
      <alignment horizontal="center" vertical="center"/>
    </xf>
    <xf numFmtId="0" fontId="24" fillId="0" borderId="34" xfId="1" applyFont="1" applyAlignment="1">
      <alignment vertical="center" wrapText="1"/>
    </xf>
    <xf numFmtId="0" fontId="4" fillId="0" borderId="35" xfId="0" applyFont="1" applyBorder="1" applyAlignment="1" applyProtection="1">
      <alignment horizontal="center" vertical="center"/>
      <protection locked="0"/>
    </xf>
    <xf numFmtId="176" fontId="0" fillId="0" borderId="35" xfId="0" applyNumberFormat="1" applyBorder="1" applyAlignment="1" applyProtection="1">
      <alignment horizontal="center" vertical="center"/>
      <protection locked="0"/>
    </xf>
    <xf numFmtId="14" fontId="0" fillId="0" borderId="35" xfId="0" applyNumberFormat="1" applyBorder="1" applyAlignment="1" applyProtection="1">
      <alignment horizontal="center" vertical="center" shrinkToFit="1"/>
      <protection locked="0"/>
    </xf>
    <xf numFmtId="0" fontId="9" fillId="0" borderId="39" xfId="0" applyFont="1" applyBorder="1" applyAlignment="1" applyProtection="1">
      <alignment horizontal="center" vertical="top" shrinkToFit="1"/>
      <protection hidden="1"/>
    </xf>
    <xf numFmtId="0" fontId="19" fillId="0" borderId="0" xfId="0" applyFont="1" applyAlignment="1">
      <alignment vertical="center"/>
    </xf>
    <xf numFmtId="0" fontId="13" fillId="0" borderId="44" xfId="0" applyFont="1" applyBorder="1" applyAlignment="1">
      <alignment horizontal="center" vertical="center"/>
    </xf>
    <xf numFmtId="0" fontId="0" fillId="0" borderId="44" xfId="0" applyBorder="1" applyAlignment="1">
      <alignment vertical="center"/>
    </xf>
    <xf numFmtId="0" fontId="0" fillId="0" borderId="44" xfId="0" applyBorder="1" applyAlignment="1">
      <alignment horizontal="center" vertical="center"/>
    </xf>
    <xf numFmtId="0" fontId="0" fillId="0" borderId="43" xfId="0" applyBorder="1" applyAlignment="1">
      <alignment horizontal="left" vertical="center"/>
    </xf>
    <xf numFmtId="0" fontId="10" fillId="0" borderId="0" xfId="0" applyFont="1" applyAlignment="1">
      <alignment vertical="center"/>
    </xf>
    <xf numFmtId="0" fontId="0" fillId="0" borderId="38" xfId="0" applyBorder="1" applyAlignment="1">
      <alignment horizontal="center" vertical="center"/>
    </xf>
    <xf numFmtId="0" fontId="0" fillId="0" borderId="38" xfId="0" applyBorder="1" applyAlignment="1">
      <alignment vertical="center"/>
    </xf>
    <xf numFmtId="0" fontId="0" fillId="0" borderId="37" xfId="0" applyBorder="1" applyAlignment="1">
      <alignment horizontal="left" vertical="center"/>
    </xf>
    <xf numFmtId="0" fontId="0" fillId="0" borderId="41" xfId="0" applyBorder="1" applyAlignment="1">
      <alignment vertical="center"/>
    </xf>
    <xf numFmtId="0" fontId="54" fillId="0" borderId="35" xfId="0" applyFont="1" applyBorder="1" applyAlignment="1">
      <alignment horizontal="center" vertical="center"/>
    </xf>
    <xf numFmtId="0" fontId="4" fillId="0" borderId="35" xfId="0" applyFont="1" applyBorder="1" applyAlignment="1">
      <alignment horizontal="center" vertical="center"/>
    </xf>
    <xf numFmtId="0" fontId="9" fillId="0" borderId="42" xfId="0" applyFont="1" applyBorder="1" applyAlignment="1" applyProtection="1">
      <alignment vertical="top" shrinkToFit="1"/>
      <protection hidden="1"/>
    </xf>
    <xf numFmtId="38" fontId="12" fillId="0" borderId="46" xfId="4" applyFont="1" applyBorder="1" applyAlignment="1" applyProtection="1">
      <alignment horizontal="center" vertical="top"/>
      <protection hidden="1"/>
    </xf>
    <xf numFmtId="0" fontId="0" fillId="0" borderId="0" xfId="0" applyAlignment="1">
      <alignment horizontal="center" vertical="center"/>
    </xf>
    <xf numFmtId="0" fontId="48" fillId="0" borderId="34" xfId="0" applyFont="1" applyBorder="1" applyAlignment="1" applyProtection="1">
      <alignment horizontal="center" vertical="center" wrapText="1" shrinkToFit="1"/>
      <protection hidden="1"/>
    </xf>
    <xf numFmtId="49" fontId="60" fillId="0" borderId="41" xfId="0" applyNumberFormat="1" applyFont="1" applyBorder="1" applyAlignment="1" applyProtection="1">
      <alignment horizontal="center" vertical="center" shrinkToFit="1"/>
      <protection hidden="1"/>
    </xf>
    <xf numFmtId="49" fontId="54" fillId="0" borderId="41" xfId="0" applyNumberFormat="1" applyFont="1" applyBorder="1" applyAlignment="1" applyProtection="1">
      <alignment horizontal="center" vertical="center" shrinkToFit="1"/>
      <protection hidden="1"/>
    </xf>
    <xf numFmtId="14" fontId="0" fillId="0" borderId="41" xfId="0" applyNumberFormat="1" applyBorder="1" applyAlignment="1" applyProtection="1">
      <alignment horizontal="center" vertical="center" shrinkToFit="1"/>
      <protection hidden="1"/>
    </xf>
    <xf numFmtId="0" fontId="10" fillId="0" borderId="34" xfId="0" applyFont="1" applyBorder="1" applyAlignment="1">
      <alignment vertical="center"/>
    </xf>
    <xf numFmtId="0" fontId="0" fillId="0" borderId="34" xfId="0" applyBorder="1" applyAlignment="1">
      <alignment vertical="center"/>
    </xf>
    <xf numFmtId="0" fontId="4" fillId="0" borderId="34" xfId="0" applyFont="1" applyBorder="1" applyAlignment="1">
      <alignment vertical="center"/>
    </xf>
    <xf numFmtId="49" fontId="60" fillId="0" borderId="34" xfId="0" applyNumberFormat="1" applyFont="1" applyBorder="1" applyAlignment="1" applyProtection="1">
      <alignment horizontal="center" vertical="center" shrinkToFit="1"/>
      <protection hidden="1"/>
    </xf>
    <xf numFmtId="49" fontId="54" fillId="0" borderId="34" xfId="0" applyNumberFormat="1" applyFont="1" applyBorder="1" applyAlignment="1" applyProtection="1">
      <alignment horizontal="center" vertical="center" shrinkToFit="1"/>
      <protection hidden="1"/>
    </xf>
    <xf numFmtId="14" fontId="0" fillId="0" borderId="34" xfId="0" applyNumberFormat="1" applyBorder="1" applyAlignment="1" applyProtection="1">
      <alignment horizontal="center" vertical="center" shrinkToFit="1"/>
      <protection hidden="1"/>
    </xf>
    <xf numFmtId="49" fontId="54" fillId="0" borderId="45" xfId="0" applyNumberFormat="1" applyFont="1" applyBorder="1" applyAlignment="1" applyProtection="1">
      <alignment horizontal="center" vertical="center" shrinkToFit="1"/>
      <protection locked="0"/>
    </xf>
    <xf numFmtId="49" fontId="0" fillId="0" borderId="44" xfId="0" applyNumberFormat="1" applyBorder="1" applyAlignment="1" applyProtection="1">
      <alignment horizontal="center" vertical="center" shrinkToFit="1"/>
      <protection locked="0"/>
    </xf>
    <xf numFmtId="49" fontId="0" fillId="0" borderId="43" xfId="0" applyNumberFormat="1" applyBorder="1" applyAlignment="1" applyProtection="1">
      <alignment horizontal="center" vertical="center" shrinkToFit="1"/>
      <protection locked="0"/>
    </xf>
    <xf numFmtId="49" fontId="0" fillId="0" borderId="45" xfId="0" applyNumberFormat="1" applyBorder="1" applyAlignment="1" applyProtection="1">
      <alignment horizontal="center" vertical="center" shrinkToFit="1"/>
      <protection locked="0"/>
    </xf>
    <xf numFmtId="49" fontId="54" fillId="0" borderId="44" xfId="0" applyNumberFormat="1" applyFont="1" applyBorder="1" applyAlignment="1" applyProtection="1">
      <alignment horizontal="center" vertical="center" shrinkToFit="1"/>
      <protection locked="0"/>
    </xf>
    <xf numFmtId="49" fontId="54" fillId="0" borderId="43" xfId="0" applyNumberFormat="1" applyFont="1" applyBorder="1" applyAlignment="1" applyProtection="1">
      <alignment horizontal="center" vertical="center" shrinkToFit="1"/>
      <protection locked="0"/>
    </xf>
    <xf numFmtId="0" fontId="55" fillId="0" borderId="42" xfId="0" applyFont="1" applyBorder="1" applyAlignment="1" applyProtection="1">
      <alignment horizontal="left" vertical="center"/>
      <protection hidden="1"/>
    </xf>
    <xf numFmtId="0" fontId="55" fillId="0" borderId="41" xfId="0" applyFont="1" applyBorder="1" applyAlignment="1" applyProtection="1">
      <alignment horizontal="left" vertical="center"/>
      <protection hidden="1"/>
    </xf>
    <xf numFmtId="0" fontId="55" fillId="0" borderId="40" xfId="0" applyFont="1" applyBorder="1" applyAlignment="1" applyProtection="1">
      <alignment horizontal="left" vertical="center"/>
      <protection hidden="1"/>
    </xf>
    <xf numFmtId="0" fontId="0" fillId="7" borderId="68" xfId="0" applyFill="1" applyBorder="1" applyAlignment="1" applyProtection="1">
      <alignment horizontal="center" vertical="center" shrinkToFit="1"/>
      <protection hidden="1"/>
    </xf>
    <xf numFmtId="0" fontId="0" fillId="7" borderId="69" xfId="0" applyFill="1" applyBorder="1" applyAlignment="1" applyProtection="1">
      <alignment horizontal="center" vertical="center" shrinkToFit="1"/>
      <protection hidden="1"/>
    </xf>
    <xf numFmtId="0" fontId="0" fillId="7" borderId="70" xfId="0" applyFill="1" applyBorder="1" applyAlignment="1" applyProtection="1">
      <alignment horizontal="center" vertical="center" shrinkToFit="1"/>
      <protection hidden="1"/>
    </xf>
    <xf numFmtId="49" fontId="0" fillId="7" borderId="71" xfId="0" applyNumberFormat="1" applyFill="1" applyBorder="1" applyAlignment="1" applyProtection="1">
      <alignment horizontal="center" vertical="center" shrinkToFit="1"/>
      <protection hidden="1"/>
    </xf>
    <xf numFmtId="49" fontId="0" fillId="7" borderId="72" xfId="0" applyNumberFormat="1" applyFill="1" applyBorder="1" applyAlignment="1" applyProtection="1">
      <alignment horizontal="center" vertical="center" shrinkToFit="1"/>
      <protection hidden="1"/>
    </xf>
    <xf numFmtId="49" fontId="0" fillId="7" borderId="73" xfId="0" applyNumberFormat="1" applyFill="1" applyBorder="1" applyAlignment="1" applyProtection="1">
      <alignment horizontal="center" vertical="center" shrinkToFit="1"/>
      <protection hidden="1"/>
    </xf>
    <xf numFmtId="49" fontId="60" fillId="0" borderId="45" xfId="0" applyNumberFormat="1" applyFont="1" applyBorder="1" applyAlignment="1" applyProtection="1">
      <alignment horizontal="center" vertical="center" shrinkToFit="1"/>
      <protection locked="0"/>
    </xf>
    <xf numFmtId="49" fontId="60" fillId="0" borderId="44" xfId="0" applyNumberFormat="1" applyFont="1" applyBorder="1" applyAlignment="1" applyProtection="1">
      <alignment horizontal="center" vertical="center" shrinkToFit="1"/>
      <protection locked="0"/>
    </xf>
    <xf numFmtId="49" fontId="60" fillId="0" borderId="43" xfId="0" applyNumberFormat="1" applyFont="1" applyBorder="1" applyAlignment="1" applyProtection="1">
      <alignment horizontal="center" vertical="center" shrinkToFit="1"/>
      <protection locked="0"/>
    </xf>
    <xf numFmtId="0" fontId="14" fillId="0" borderId="35" xfId="0" applyFont="1" applyBorder="1" applyAlignment="1" applyProtection="1">
      <alignment horizontal="center" vertical="center"/>
      <protection hidden="1"/>
    </xf>
    <xf numFmtId="0" fontId="68" fillId="0" borderId="45" xfId="0" applyFont="1" applyBorder="1" applyAlignment="1" applyProtection="1">
      <alignment horizontal="center" vertical="center"/>
      <protection hidden="1"/>
    </xf>
    <xf numFmtId="0" fontId="14" fillId="0" borderId="44" xfId="0" applyFont="1" applyBorder="1" applyAlignment="1" applyProtection="1">
      <alignment horizontal="center" vertical="center"/>
      <protection hidden="1"/>
    </xf>
    <xf numFmtId="0" fontId="14" fillId="0" borderId="43" xfId="0" applyFont="1" applyBorder="1" applyAlignment="1" applyProtection="1">
      <alignment horizontal="center" vertical="center"/>
      <protection hidden="1"/>
    </xf>
    <xf numFmtId="14" fontId="4" fillId="0" borderId="38" xfId="0" applyNumberFormat="1" applyFont="1" applyBorder="1" applyAlignment="1">
      <alignment horizontal="right" vertical="center"/>
    </xf>
    <xf numFmtId="14" fontId="0" fillId="0" borderId="38" xfId="0" applyNumberFormat="1" applyBorder="1" applyAlignment="1">
      <alignment horizontal="right" vertical="center"/>
    </xf>
    <xf numFmtId="0" fontId="71" fillId="9" borderId="34" xfId="0" applyFont="1" applyFill="1" applyBorder="1" applyAlignment="1">
      <alignment horizontal="center" vertical="center"/>
    </xf>
    <xf numFmtId="0" fontId="71" fillId="9" borderId="47" xfId="0" applyFont="1" applyFill="1" applyBorder="1" applyAlignment="1">
      <alignment horizontal="center" vertical="center"/>
    </xf>
    <xf numFmtId="0" fontId="13" fillId="0" borderId="45" xfId="0" applyFont="1" applyBorder="1" applyAlignment="1">
      <alignment horizontal="center" vertical="center"/>
    </xf>
    <xf numFmtId="0" fontId="13" fillId="0" borderId="44" xfId="0" applyFont="1" applyBorder="1" applyAlignment="1">
      <alignment horizontal="center" vertical="center"/>
    </xf>
    <xf numFmtId="0" fontId="13" fillId="0" borderId="43" xfId="0" applyFont="1" applyBorder="1" applyAlignment="1">
      <alignment horizontal="center" vertical="center"/>
    </xf>
    <xf numFmtId="0" fontId="56" fillId="0" borderId="38" xfId="0" applyFont="1" applyBorder="1" applyAlignment="1">
      <alignment horizontal="center" vertical="center" wrapText="1"/>
    </xf>
    <xf numFmtId="0" fontId="56" fillId="0" borderId="37" xfId="0" applyFont="1" applyBorder="1" applyAlignment="1">
      <alignment horizontal="center" vertical="center" wrapText="1"/>
    </xf>
    <xf numFmtId="0" fontId="0" fillId="0" borderId="39" xfId="0" applyBorder="1" applyAlignment="1">
      <alignment horizontal="center" vertical="center"/>
    </xf>
    <xf numFmtId="0" fontId="0" fillId="0" borderId="38" xfId="0" applyBorder="1" applyAlignment="1">
      <alignment horizontal="center" vertical="center"/>
    </xf>
    <xf numFmtId="0" fontId="0" fillId="0" borderId="37" xfId="0" applyBorder="1" applyAlignment="1">
      <alignment horizontal="center" vertical="center"/>
    </xf>
    <xf numFmtId="0" fontId="9" fillId="0" borderId="41" xfId="0" applyFont="1" applyBorder="1" applyAlignment="1" applyProtection="1">
      <alignment horizontal="center" vertical="center"/>
      <protection hidden="1"/>
    </xf>
    <xf numFmtId="0" fontId="9" fillId="0" borderId="40" xfId="0" applyFont="1" applyBorder="1" applyAlignment="1" applyProtection="1">
      <alignment horizontal="center" vertical="center"/>
      <protection hidden="1"/>
    </xf>
    <xf numFmtId="0" fontId="52" fillId="0" borderId="46" xfId="0" applyFont="1" applyBorder="1" applyAlignment="1" applyProtection="1">
      <alignment horizontal="center" vertical="center" shrinkToFit="1"/>
      <protection locked="0"/>
    </xf>
    <xf numFmtId="0" fontId="52" fillId="0" borderId="34" xfId="0" applyFont="1" applyBorder="1" applyAlignment="1" applyProtection="1">
      <alignment horizontal="center" vertical="center" shrinkToFit="1"/>
      <protection locked="0"/>
    </xf>
    <xf numFmtId="0" fontId="52" fillId="0" borderId="47" xfId="0" applyFont="1" applyBorder="1" applyAlignment="1" applyProtection="1">
      <alignment horizontal="center" vertical="center" shrinkToFit="1"/>
      <protection locked="0"/>
    </xf>
    <xf numFmtId="0" fontId="52" fillId="0" borderId="39" xfId="0" applyFont="1" applyBorder="1" applyAlignment="1" applyProtection="1">
      <alignment horizontal="center" vertical="center" shrinkToFit="1"/>
      <protection locked="0"/>
    </xf>
    <xf numFmtId="0" fontId="52" fillId="0" borderId="38" xfId="0" applyFont="1" applyBorder="1" applyAlignment="1" applyProtection="1">
      <alignment horizontal="center" vertical="center" shrinkToFit="1"/>
      <protection locked="0"/>
    </xf>
    <xf numFmtId="0" fontId="52" fillId="0" borderId="37" xfId="0" applyFont="1" applyBorder="1" applyAlignment="1" applyProtection="1">
      <alignment horizontal="center" vertical="center" shrinkToFit="1"/>
      <protection locked="0"/>
    </xf>
    <xf numFmtId="0" fontId="52" fillId="0" borderId="46" xfId="0" applyFont="1" applyBorder="1" applyAlignment="1" applyProtection="1">
      <alignment horizontal="left" vertical="center" shrinkToFit="1"/>
      <protection locked="0"/>
    </xf>
    <xf numFmtId="0" fontId="50" fillId="0" borderId="0" xfId="0" applyFont="1" applyAlignment="1" applyProtection="1">
      <alignment horizontal="left" vertical="center" shrinkToFit="1"/>
      <protection locked="0"/>
    </xf>
    <xf numFmtId="0" fontId="50" fillId="0" borderId="47" xfId="0" applyFont="1" applyBorder="1" applyAlignment="1" applyProtection="1">
      <alignment horizontal="left" vertical="center" shrinkToFit="1"/>
      <protection locked="0"/>
    </xf>
    <xf numFmtId="0" fontId="10" fillId="0" borderId="46" xfId="0" applyFont="1" applyBorder="1" applyAlignment="1" applyProtection="1">
      <alignment horizontal="left" vertical="center" shrinkToFit="1"/>
      <protection locked="0"/>
    </xf>
    <xf numFmtId="0" fontId="50" fillId="0" borderId="39" xfId="0" applyFont="1" applyBorder="1" applyAlignment="1" applyProtection="1">
      <alignment horizontal="left" vertical="center" shrinkToFit="1"/>
      <protection locked="0"/>
    </xf>
    <xf numFmtId="0" fontId="50" fillId="0" borderId="38" xfId="0" applyFont="1" applyBorder="1" applyAlignment="1" applyProtection="1">
      <alignment horizontal="left" vertical="center" shrinkToFit="1"/>
      <protection locked="0"/>
    </xf>
    <xf numFmtId="0" fontId="50" fillId="0" borderId="37" xfId="0" applyFont="1" applyBorder="1" applyAlignment="1" applyProtection="1">
      <alignment horizontal="left" vertical="center" shrinkToFit="1"/>
      <protection locked="0"/>
    </xf>
    <xf numFmtId="0" fontId="79" fillId="0" borderId="0" xfId="0" applyFont="1" applyAlignment="1">
      <alignment horizontal="center" vertical="center"/>
    </xf>
    <xf numFmtId="0" fontId="0" fillId="7" borderId="71" xfId="0" applyFill="1" applyBorder="1" applyAlignment="1" applyProtection="1">
      <alignment horizontal="center" vertical="center" shrinkToFit="1"/>
      <protection hidden="1"/>
    </xf>
    <xf numFmtId="0" fontId="0" fillId="7" borderId="72" xfId="0" applyFill="1" applyBorder="1" applyAlignment="1" applyProtection="1">
      <alignment horizontal="center" vertical="center" shrinkToFit="1"/>
      <protection hidden="1"/>
    </xf>
    <xf numFmtId="0" fontId="0" fillId="7" borderId="73" xfId="0" applyFill="1" applyBorder="1" applyAlignment="1" applyProtection="1">
      <alignment horizontal="center" vertical="center" shrinkToFit="1"/>
      <protection hidden="1"/>
    </xf>
    <xf numFmtId="0" fontId="0" fillId="7" borderId="67" xfId="0" applyFill="1" applyBorder="1" applyAlignment="1" applyProtection="1">
      <alignment horizontal="center" vertical="center" shrinkToFit="1"/>
      <protection hidden="1"/>
    </xf>
    <xf numFmtId="0" fontId="54" fillId="8" borderId="45" xfId="0" applyFont="1" applyFill="1" applyBorder="1" applyAlignment="1" applyProtection="1">
      <alignment horizontal="center" vertical="center"/>
      <protection hidden="1"/>
    </xf>
    <xf numFmtId="0" fontId="62" fillId="8" borderId="44" xfId="0" applyFont="1" applyFill="1" applyBorder="1" applyAlignment="1" applyProtection="1">
      <alignment horizontal="center" vertical="center"/>
      <protection hidden="1"/>
    </xf>
    <xf numFmtId="0" fontId="62" fillId="8" borderId="43" xfId="0" applyFont="1" applyFill="1" applyBorder="1" applyAlignment="1" applyProtection="1">
      <alignment horizontal="center" vertical="center"/>
      <protection hidden="1"/>
    </xf>
    <xf numFmtId="0" fontId="62" fillId="8" borderId="35" xfId="0" applyFont="1" applyFill="1" applyBorder="1" applyAlignment="1" applyProtection="1">
      <alignment horizontal="center" vertical="center"/>
      <protection hidden="1"/>
    </xf>
    <xf numFmtId="0" fontId="78" fillId="4" borderId="42" xfId="0" applyFont="1" applyFill="1" applyBorder="1" applyAlignment="1" applyProtection="1">
      <alignment horizontal="center" vertical="center" textRotation="255"/>
      <protection hidden="1"/>
    </xf>
    <xf numFmtId="0" fontId="78" fillId="4" borderId="46" xfId="0" applyFont="1" applyFill="1" applyBorder="1" applyAlignment="1" applyProtection="1">
      <alignment horizontal="center" vertical="center" textRotation="255"/>
      <protection hidden="1"/>
    </xf>
    <xf numFmtId="0" fontId="78" fillId="4" borderId="39" xfId="0" applyFont="1" applyFill="1" applyBorder="1" applyAlignment="1" applyProtection="1">
      <alignment horizontal="center" vertical="center" textRotation="255"/>
      <protection hidden="1"/>
    </xf>
    <xf numFmtId="0" fontId="43" fillId="0" borderId="42" xfId="0" applyFont="1" applyBorder="1" applyAlignment="1" applyProtection="1">
      <alignment horizontal="left" vertical="center" wrapText="1" shrinkToFit="1"/>
      <protection hidden="1"/>
    </xf>
    <xf numFmtId="0" fontId="43" fillId="0" borderId="41" xfId="0" applyFont="1" applyBorder="1" applyAlignment="1" applyProtection="1">
      <alignment horizontal="left" vertical="center" wrapText="1" shrinkToFit="1"/>
      <protection hidden="1"/>
    </xf>
    <xf numFmtId="0" fontId="43" fillId="0" borderId="51" xfId="0" applyFont="1" applyBorder="1" applyAlignment="1" applyProtection="1">
      <alignment horizontal="left" vertical="center" wrapText="1" shrinkToFit="1"/>
      <protection hidden="1"/>
    </xf>
    <xf numFmtId="0" fontId="43" fillId="0" borderId="50" xfId="0" applyFont="1" applyBorder="1" applyAlignment="1" applyProtection="1">
      <alignment horizontal="left" vertical="center" wrapText="1" shrinkToFit="1"/>
      <protection hidden="1"/>
    </xf>
    <xf numFmtId="0" fontId="51" fillId="0" borderId="48" xfId="0" applyFont="1" applyBorder="1" applyAlignment="1" applyProtection="1">
      <alignment horizontal="left" vertical="center" wrapText="1" shrinkToFit="1"/>
      <protection hidden="1"/>
    </xf>
    <xf numFmtId="0" fontId="51" fillId="0" borderId="34" xfId="0" applyFont="1" applyBorder="1" applyAlignment="1" applyProtection="1">
      <alignment horizontal="left" vertical="center" wrapText="1" shrinkToFit="1"/>
      <protection hidden="1"/>
    </xf>
    <xf numFmtId="0" fontId="51" fillId="0" borderId="47" xfId="0" applyFont="1" applyBorder="1" applyAlignment="1" applyProtection="1">
      <alignment horizontal="left" vertical="center" wrapText="1" shrinkToFit="1"/>
      <protection hidden="1"/>
    </xf>
    <xf numFmtId="0" fontId="51" fillId="0" borderId="38" xfId="0" applyFont="1" applyBorder="1" applyAlignment="1" applyProtection="1">
      <alignment horizontal="left" vertical="center" wrapText="1" shrinkToFit="1"/>
      <protection hidden="1"/>
    </xf>
    <xf numFmtId="0" fontId="51" fillId="0" borderId="37" xfId="0" applyFont="1" applyBorder="1" applyAlignment="1" applyProtection="1">
      <alignment horizontal="left" vertical="center" wrapText="1" shrinkToFit="1"/>
      <protection hidden="1"/>
    </xf>
    <xf numFmtId="0" fontId="58" fillId="4" borderId="47" xfId="0" applyFont="1" applyFill="1" applyBorder="1" applyAlignment="1">
      <alignment horizontal="center" vertical="center" textRotation="255"/>
    </xf>
    <xf numFmtId="0" fontId="59" fillId="0" borderId="42" xfId="0" applyFont="1" applyBorder="1" applyAlignment="1">
      <alignment horizontal="left" vertical="center"/>
    </xf>
    <xf numFmtId="0" fontId="59" fillId="0" borderId="41" xfId="0" applyFont="1" applyBorder="1" applyAlignment="1">
      <alignment horizontal="left" vertical="center"/>
    </xf>
    <xf numFmtId="0" fontId="59" fillId="0" borderId="40" xfId="0" applyFont="1" applyBorder="1" applyAlignment="1">
      <alignment horizontal="left" vertical="center"/>
    </xf>
    <xf numFmtId="0" fontId="60" fillId="0" borderId="46" xfId="0" applyFont="1" applyBorder="1" applyAlignment="1" applyProtection="1">
      <alignment horizontal="left" vertical="center"/>
      <protection hidden="1"/>
    </xf>
    <xf numFmtId="0" fontId="60" fillId="0" borderId="34" xfId="0" applyFont="1" applyBorder="1" applyAlignment="1" applyProtection="1">
      <alignment horizontal="left" vertical="center"/>
      <protection hidden="1"/>
    </xf>
    <xf numFmtId="0" fontId="60" fillId="0" borderId="47" xfId="0" applyFont="1" applyBorder="1" applyAlignment="1" applyProtection="1">
      <alignment horizontal="left" vertical="center"/>
      <protection hidden="1"/>
    </xf>
    <xf numFmtId="0" fontId="61" fillId="0" borderId="46" xfId="0" applyFont="1" applyBorder="1" applyAlignment="1" applyProtection="1">
      <alignment horizontal="center" vertical="center" wrapText="1" shrinkToFit="1"/>
      <protection locked="0"/>
    </xf>
    <xf numFmtId="0" fontId="61" fillId="0" borderId="34" xfId="0" applyFont="1" applyBorder="1" applyAlignment="1" applyProtection="1">
      <alignment horizontal="center" vertical="center" wrapText="1" shrinkToFit="1"/>
      <protection locked="0"/>
    </xf>
    <xf numFmtId="0" fontId="61" fillId="0" borderId="47" xfId="0" applyFont="1" applyBorder="1" applyAlignment="1" applyProtection="1">
      <alignment horizontal="center" vertical="center" wrapText="1" shrinkToFit="1"/>
      <protection locked="0"/>
    </xf>
    <xf numFmtId="0" fontId="61" fillId="0" borderId="39" xfId="0" applyFont="1" applyBorder="1" applyAlignment="1" applyProtection="1">
      <alignment horizontal="center" vertical="center" wrapText="1" shrinkToFit="1"/>
      <protection locked="0"/>
    </xf>
    <xf numFmtId="0" fontId="61" fillId="0" borderId="38" xfId="0" applyFont="1" applyBorder="1" applyAlignment="1" applyProtection="1">
      <alignment horizontal="center" vertical="center" wrapText="1" shrinkToFit="1"/>
      <protection locked="0"/>
    </xf>
    <xf numFmtId="0" fontId="61" fillId="0" borderId="37" xfId="0" applyFont="1" applyBorder="1" applyAlignment="1" applyProtection="1">
      <alignment horizontal="center" vertical="center" wrapText="1" shrinkToFit="1"/>
      <protection locked="0"/>
    </xf>
    <xf numFmtId="0" fontId="47" fillId="0" borderId="48" xfId="0" applyFont="1" applyBorder="1" applyAlignment="1" applyProtection="1">
      <alignment horizontal="center" vertical="center" shrinkToFit="1"/>
      <protection hidden="1"/>
    </xf>
    <xf numFmtId="0" fontId="19" fillId="0" borderId="38" xfId="0" applyFont="1" applyBorder="1" applyAlignment="1" applyProtection="1">
      <alignment horizontal="center" vertical="center" shrinkToFit="1"/>
      <protection hidden="1"/>
    </xf>
    <xf numFmtId="0" fontId="74" fillId="0" borderId="45" xfId="0" applyFont="1" applyBorder="1" applyAlignment="1" applyProtection="1">
      <alignment horizontal="center" vertical="center" shrinkToFit="1"/>
      <protection hidden="1"/>
    </xf>
    <xf numFmtId="0" fontId="74" fillId="0" borderId="44" xfId="0" applyFont="1" applyBorder="1" applyAlignment="1" applyProtection="1">
      <alignment horizontal="center" vertical="center" shrinkToFit="1"/>
      <protection hidden="1"/>
    </xf>
    <xf numFmtId="0" fontId="74" fillId="0" borderId="43" xfId="0" applyFont="1" applyBorder="1" applyAlignment="1" applyProtection="1">
      <alignment horizontal="center" vertical="center" shrinkToFit="1"/>
      <protection hidden="1"/>
    </xf>
    <xf numFmtId="0" fontId="56" fillId="0" borderId="66" xfId="0" applyFont="1" applyBorder="1" applyAlignment="1" applyProtection="1">
      <alignment horizontal="center" vertical="center" shrinkToFit="1"/>
      <protection hidden="1"/>
    </xf>
    <xf numFmtId="0" fontId="74" fillId="0" borderId="66" xfId="0" applyFont="1" applyBorder="1" applyAlignment="1" applyProtection="1">
      <alignment horizontal="center" vertical="center" shrinkToFit="1"/>
      <protection locked="0" hidden="1"/>
    </xf>
    <xf numFmtId="0" fontId="75" fillId="0" borderId="66" xfId="0" applyFont="1" applyBorder="1" applyAlignment="1" applyProtection="1">
      <alignment horizontal="center" vertical="center" shrinkToFit="1"/>
      <protection locked="0" hidden="1"/>
    </xf>
    <xf numFmtId="0" fontId="4" fillId="8" borderId="35" xfId="0" applyFont="1" applyFill="1" applyBorder="1" applyAlignment="1" applyProtection="1">
      <alignment horizontal="center" vertical="center"/>
      <protection hidden="1"/>
    </xf>
    <xf numFmtId="0" fontId="67" fillId="8" borderId="35" xfId="0" applyFont="1" applyFill="1" applyBorder="1" applyAlignment="1" applyProtection="1">
      <alignment horizontal="center" vertical="center"/>
      <protection hidden="1"/>
    </xf>
    <xf numFmtId="0" fontId="56" fillId="8" borderId="35" xfId="0" applyFont="1" applyFill="1" applyBorder="1" applyAlignment="1" applyProtection="1">
      <alignment horizontal="center" vertical="center"/>
      <protection hidden="1"/>
    </xf>
    <xf numFmtId="0" fontId="69" fillId="0" borderId="45" xfId="0" applyFont="1" applyBorder="1" applyAlignment="1" applyProtection="1">
      <alignment horizontal="center" vertical="center"/>
      <protection hidden="1"/>
    </xf>
    <xf numFmtId="0" fontId="4" fillId="8" borderId="45" xfId="0" applyFont="1" applyFill="1" applyBorder="1" applyAlignment="1" applyProtection="1">
      <alignment horizontal="center" vertical="center"/>
      <protection hidden="1"/>
    </xf>
    <xf numFmtId="0" fontId="4" fillId="8" borderId="44" xfId="0" applyFont="1" applyFill="1" applyBorder="1" applyAlignment="1" applyProtection="1">
      <alignment horizontal="center" vertical="center"/>
      <protection hidden="1"/>
    </xf>
    <xf numFmtId="0" fontId="4" fillId="8" borderId="43" xfId="0" applyFont="1" applyFill="1" applyBorder="1" applyAlignment="1" applyProtection="1">
      <alignment horizontal="center" vertical="center"/>
      <protection hidden="1"/>
    </xf>
    <xf numFmtId="0" fontId="11" fillId="0" borderId="49" xfId="0" applyFont="1" applyBorder="1" applyAlignment="1" applyProtection="1">
      <alignment horizontal="center" vertical="top" wrapText="1" shrinkToFit="1"/>
      <protection hidden="1"/>
    </xf>
    <xf numFmtId="0" fontId="11" fillId="0" borderId="39" xfId="0" applyFont="1" applyBorder="1" applyAlignment="1" applyProtection="1">
      <alignment horizontal="center" vertical="top" wrapText="1" shrinkToFit="1"/>
      <protection hidden="1"/>
    </xf>
    <xf numFmtId="0" fontId="46" fillId="0" borderId="48" xfId="0" applyFont="1" applyBorder="1" applyAlignment="1" applyProtection="1">
      <alignment horizontal="center" vertical="center" shrinkToFit="1"/>
      <protection hidden="1"/>
    </xf>
    <xf numFmtId="0" fontId="19" fillId="0" borderId="48" xfId="0" applyFont="1" applyBorder="1" applyAlignment="1" applyProtection="1">
      <alignment horizontal="center" vertical="center" shrinkToFit="1"/>
      <protection hidden="1"/>
    </xf>
    <xf numFmtId="0" fontId="68" fillId="0" borderId="45" xfId="0" applyFont="1" applyBorder="1" applyAlignment="1">
      <alignment horizontal="center" vertical="center" wrapText="1"/>
    </xf>
    <xf numFmtId="0" fontId="14" fillId="0" borderId="44" xfId="0" applyFont="1" applyBorder="1" applyAlignment="1">
      <alignment horizontal="center" vertical="center" wrapText="1"/>
    </xf>
    <xf numFmtId="0" fontId="14" fillId="0" borderId="43" xfId="0" applyFont="1" applyBorder="1" applyAlignment="1">
      <alignment horizontal="center" vertical="center" wrapText="1"/>
    </xf>
    <xf numFmtId="0" fontId="4" fillId="8" borderId="45" xfId="0" applyFont="1" applyFill="1" applyBorder="1" applyAlignment="1">
      <alignment horizontal="center" vertical="center"/>
    </xf>
    <xf numFmtId="0" fontId="4" fillId="8" borderId="44" xfId="0" applyFont="1" applyFill="1" applyBorder="1" applyAlignment="1">
      <alignment horizontal="center" vertical="center"/>
    </xf>
    <xf numFmtId="0" fontId="4" fillId="8" borderId="43" xfId="0" applyFont="1" applyFill="1" applyBorder="1" applyAlignment="1">
      <alignment horizontal="center" vertical="center"/>
    </xf>
    <xf numFmtId="0" fontId="14" fillId="0" borderId="35" xfId="0" applyFont="1" applyBorder="1" applyAlignment="1">
      <alignment horizontal="center" vertical="center"/>
    </xf>
    <xf numFmtId="0" fontId="14" fillId="8" borderId="35" xfId="0" applyFont="1" applyFill="1" applyBorder="1" applyAlignment="1">
      <alignment horizontal="center" vertical="center"/>
    </xf>
    <xf numFmtId="0" fontId="42" fillId="8" borderId="35" xfId="0" applyFont="1" applyFill="1" applyBorder="1" applyAlignment="1">
      <alignment horizontal="center" vertical="center"/>
    </xf>
    <xf numFmtId="0" fontId="54" fillId="0" borderId="42" xfId="0" applyFont="1"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35" xfId="0" applyBorder="1" applyAlignment="1" applyProtection="1">
      <alignment horizontal="center" vertical="center"/>
      <protection locked="0"/>
    </xf>
    <xf numFmtId="0" fontId="78" fillId="4" borderId="44" xfId="0" applyFont="1" applyFill="1" applyBorder="1" applyAlignment="1">
      <alignment horizontal="center" vertical="center"/>
    </xf>
    <xf numFmtId="0" fontId="48" fillId="0" borderId="48" xfId="0" applyFont="1" applyBorder="1" applyAlignment="1" applyProtection="1">
      <alignment horizontal="center" vertical="center" wrapText="1" shrinkToFit="1"/>
      <protection locked="0" hidden="1"/>
    </xf>
    <xf numFmtId="0" fontId="48" fillId="0" borderId="38" xfId="0" applyFont="1" applyBorder="1" applyAlignment="1" applyProtection="1">
      <alignment horizontal="center" vertical="center" wrapText="1" shrinkToFit="1"/>
      <protection locked="0" hidden="1"/>
    </xf>
    <xf numFmtId="0" fontId="54" fillId="0" borderId="35" xfId="0" applyFont="1" applyBorder="1" applyAlignment="1">
      <alignment horizontal="center" vertical="center"/>
    </xf>
    <xf numFmtId="0" fontId="15" fillId="0" borderId="41" xfId="0" applyFont="1" applyBorder="1" applyAlignment="1" applyProtection="1">
      <alignment horizontal="left" vertical="center"/>
      <protection locked="0"/>
    </xf>
    <xf numFmtId="0" fontId="15" fillId="0" borderId="40" xfId="0" applyFont="1" applyBorder="1" applyAlignment="1" applyProtection="1">
      <alignment horizontal="left" vertical="center"/>
      <protection locked="0"/>
    </xf>
    <xf numFmtId="0" fontId="15" fillId="0" borderId="3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38" fontId="12" fillId="0" borderId="34" xfId="4" applyFont="1" applyBorder="1" applyAlignment="1" applyProtection="1">
      <alignment horizontal="left" vertical="center"/>
      <protection locked="0" hidden="1"/>
    </xf>
    <xf numFmtId="38" fontId="12" fillId="0" borderId="47" xfId="4" applyFont="1" applyBorder="1" applyAlignment="1" applyProtection="1">
      <alignment horizontal="left" vertical="center"/>
      <protection locked="0" hidden="1"/>
    </xf>
    <xf numFmtId="0" fontId="73" fillId="0" borderId="42" xfId="0" applyFont="1" applyBorder="1" applyAlignment="1" applyProtection="1">
      <alignment horizontal="center" vertical="center"/>
      <protection hidden="1"/>
    </xf>
    <xf numFmtId="0" fontId="73" fillId="0" borderId="41" xfId="0" applyFont="1" applyBorder="1" applyAlignment="1" applyProtection="1">
      <alignment horizontal="center" vertical="center"/>
      <protection hidden="1"/>
    </xf>
    <xf numFmtId="0" fontId="73" fillId="0" borderId="40" xfId="0" applyFont="1" applyBorder="1" applyAlignment="1" applyProtection="1">
      <alignment horizontal="center" vertical="center"/>
      <protection hidden="1"/>
    </xf>
    <xf numFmtId="0" fontId="2" fillId="0" borderId="34" xfId="0" applyFont="1" applyBorder="1" applyAlignment="1" applyProtection="1">
      <alignment horizontal="center" vertical="center" wrapText="1" shrinkToFit="1"/>
      <protection hidden="1"/>
    </xf>
    <xf numFmtId="0" fontId="2" fillId="0" borderId="47" xfId="0" applyFont="1" applyBorder="1" applyAlignment="1" applyProtection="1">
      <alignment horizontal="center" vertical="center" wrapText="1" shrinkToFit="1"/>
      <protection hidden="1"/>
    </xf>
    <xf numFmtId="0" fontId="2" fillId="0" borderId="38" xfId="0" applyFont="1" applyBorder="1" applyAlignment="1" applyProtection="1">
      <alignment horizontal="center" vertical="center" wrapText="1" shrinkToFit="1"/>
      <protection hidden="1"/>
    </xf>
    <xf numFmtId="0" fontId="2" fillId="0" borderId="37" xfId="0" applyFont="1" applyBorder="1" applyAlignment="1" applyProtection="1">
      <alignment horizontal="center" vertical="center" wrapText="1" shrinkToFit="1"/>
      <protection hidden="1"/>
    </xf>
    <xf numFmtId="38" fontId="16" fillId="0" borderId="39" xfId="4" applyFont="1" applyBorder="1" applyAlignment="1" applyProtection="1">
      <alignment horizontal="center"/>
      <protection hidden="1"/>
    </xf>
    <xf numFmtId="38" fontId="16" fillId="0" borderId="38" xfId="4" applyFont="1" applyBorder="1" applyAlignment="1" applyProtection="1">
      <alignment horizontal="center"/>
      <protection hidden="1"/>
    </xf>
    <xf numFmtId="0" fontId="45" fillId="0" borderId="47" xfId="0" applyFont="1" applyBorder="1" applyAlignment="1" applyProtection="1">
      <alignment horizontal="center" vertical="center" wrapText="1" shrinkToFit="1"/>
      <protection hidden="1"/>
    </xf>
    <xf numFmtId="0" fontId="45" fillId="0" borderId="37" xfId="0" applyFont="1" applyBorder="1" applyAlignment="1" applyProtection="1">
      <alignment horizontal="center" vertical="center" wrapText="1" shrinkToFit="1"/>
      <protection hidden="1"/>
    </xf>
    <xf numFmtId="0" fontId="49" fillId="0" borderId="46" xfId="0" applyFont="1" applyBorder="1" applyAlignment="1" applyProtection="1">
      <alignment horizontal="center" vertical="center" shrinkToFit="1"/>
      <protection locked="0" hidden="1"/>
    </xf>
    <xf numFmtId="0" fontId="49" fillId="0" borderId="34" xfId="0" applyFont="1" applyBorder="1" applyAlignment="1" applyProtection="1">
      <alignment horizontal="center" vertical="center" shrinkToFit="1"/>
      <protection locked="0" hidden="1"/>
    </xf>
    <xf numFmtId="0" fontId="49" fillId="0" borderId="47" xfId="0" applyFont="1" applyBorder="1" applyAlignment="1" applyProtection="1">
      <alignment horizontal="center" vertical="center" shrinkToFit="1"/>
      <protection locked="0" hidden="1"/>
    </xf>
    <xf numFmtId="0" fontId="49" fillId="0" borderId="39" xfId="0" applyFont="1" applyBorder="1" applyAlignment="1" applyProtection="1">
      <alignment horizontal="center" vertical="center" shrinkToFit="1"/>
      <protection locked="0" hidden="1"/>
    </xf>
    <xf numFmtId="0" fontId="49" fillId="0" borderId="38" xfId="0" applyFont="1" applyBorder="1" applyAlignment="1" applyProtection="1">
      <alignment horizontal="center" vertical="center" shrinkToFit="1"/>
      <protection locked="0" hidden="1"/>
    </xf>
    <xf numFmtId="0" fontId="49" fillId="0" borderId="37" xfId="0" applyFont="1" applyBorder="1" applyAlignment="1" applyProtection="1">
      <alignment horizontal="center" vertical="center" shrinkToFit="1"/>
      <protection locked="0" hidden="1"/>
    </xf>
    <xf numFmtId="0" fontId="49" fillId="0" borderId="46" xfId="0" applyFont="1" applyBorder="1" applyAlignment="1" applyProtection="1">
      <alignment horizontal="center" vertical="center" wrapText="1" shrinkToFit="1"/>
      <protection locked="0"/>
    </xf>
    <xf numFmtId="0" fontId="49" fillId="0" borderId="34" xfId="0" applyFont="1" applyBorder="1" applyAlignment="1" applyProtection="1">
      <alignment horizontal="center" vertical="center" wrapText="1" shrinkToFit="1"/>
      <protection locked="0"/>
    </xf>
    <xf numFmtId="0" fontId="49" fillId="0" borderId="39" xfId="0" applyFont="1" applyBorder="1" applyAlignment="1" applyProtection="1">
      <alignment horizontal="center" vertical="center" wrapText="1" shrinkToFit="1"/>
      <protection locked="0"/>
    </xf>
    <xf numFmtId="0" fontId="49" fillId="0" borderId="38" xfId="0" applyFont="1" applyBorder="1" applyAlignment="1" applyProtection="1">
      <alignment horizontal="center" vertical="center" wrapText="1" shrinkToFit="1"/>
      <protection locked="0"/>
    </xf>
    <xf numFmtId="38" fontId="53" fillId="0" borderId="46" xfId="4" applyFont="1" applyBorder="1" applyAlignment="1" applyProtection="1">
      <alignment horizontal="left" vertical="center"/>
      <protection locked="0"/>
    </xf>
    <xf numFmtId="38" fontId="53" fillId="0" borderId="34" xfId="4" applyFont="1" applyBorder="1" applyAlignment="1" applyProtection="1">
      <alignment horizontal="left" vertical="center"/>
      <protection locked="0"/>
    </xf>
    <xf numFmtId="38" fontId="53" fillId="0" borderId="47" xfId="4" applyFont="1" applyBorder="1" applyAlignment="1" applyProtection="1">
      <alignment horizontal="left" vertical="center"/>
      <protection locked="0"/>
    </xf>
    <xf numFmtId="38" fontId="53" fillId="0" borderId="39" xfId="4" applyFont="1" applyBorder="1" applyAlignment="1" applyProtection="1">
      <alignment horizontal="left" vertical="center"/>
      <protection locked="0"/>
    </xf>
    <xf numFmtId="38" fontId="53" fillId="0" borderId="38" xfId="4" applyFont="1" applyBorder="1" applyAlignment="1" applyProtection="1">
      <alignment horizontal="left" vertical="center"/>
      <protection locked="0"/>
    </xf>
    <xf numFmtId="38" fontId="53" fillId="0" borderId="37" xfId="4" applyFont="1" applyBorder="1" applyAlignment="1" applyProtection="1">
      <alignment horizontal="left" vertical="center"/>
      <protection locked="0"/>
    </xf>
    <xf numFmtId="0" fontId="9" fillId="0" borderId="42" xfId="0" applyFont="1" applyBorder="1" applyAlignment="1" applyProtection="1">
      <alignment horizontal="center" vertical="top" shrinkToFit="1"/>
      <protection hidden="1"/>
    </xf>
    <xf numFmtId="0" fontId="9" fillId="0" borderId="39" xfId="0" applyFont="1" applyBorder="1" applyAlignment="1" applyProtection="1">
      <alignment horizontal="center" vertical="top" shrinkToFit="1"/>
      <protection hidden="1"/>
    </xf>
    <xf numFmtId="49" fontId="15" fillId="0" borderId="41" xfId="0" applyNumberFormat="1" applyFont="1" applyBorder="1" applyAlignment="1" applyProtection="1">
      <alignment horizontal="left" vertical="center"/>
      <protection locked="0"/>
    </xf>
    <xf numFmtId="49" fontId="15" fillId="0" borderId="40" xfId="0" applyNumberFormat="1" applyFont="1" applyBorder="1" applyAlignment="1" applyProtection="1">
      <alignment horizontal="left" vertical="center"/>
      <protection locked="0"/>
    </xf>
    <xf numFmtId="49" fontId="15" fillId="0" borderId="38" xfId="0" applyNumberFormat="1" applyFont="1" applyBorder="1" applyAlignment="1" applyProtection="1">
      <alignment horizontal="left" vertical="center"/>
      <protection locked="0"/>
    </xf>
    <xf numFmtId="49" fontId="15" fillId="0" borderId="37" xfId="0" applyNumberFormat="1" applyFont="1" applyBorder="1" applyAlignment="1" applyProtection="1">
      <alignment horizontal="left" vertical="center"/>
      <protection locked="0"/>
    </xf>
    <xf numFmtId="38" fontId="34" fillId="0" borderId="41" xfId="8" applyNumberFormat="1" applyBorder="1" applyAlignment="1" applyProtection="1">
      <alignment horizontal="center"/>
      <protection locked="0"/>
    </xf>
    <xf numFmtId="38" fontId="57" fillId="0" borderId="41" xfId="7" applyNumberFormat="1" applyFont="1" applyBorder="1" applyAlignment="1" applyProtection="1">
      <alignment horizontal="center"/>
      <protection locked="0"/>
    </xf>
    <xf numFmtId="38" fontId="57" fillId="0" borderId="40" xfId="7" applyNumberFormat="1" applyFont="1" applyBorder="1" applyAlignment="1" applyProtection="1">
      <alignment horizontal="center"/>
      <protection locked="0"/>
    </xf>
    <xf numFmtId="38" fontId="57" fillId="0" borderId="38" xfId="7" applyNumberFormat="1" applyFont="1" applyBorder="1" applyAlignment="1" applyProtection="1">
      <alignment horizontal="center"/>
      <protection locked="0"/>
    </xf>
    <xf numFmtId="38" fontId="57" fillId="0" borderId="37" xfId="7" applyNumberFormat="1" applyFont="1" applyBorder="1" applyAlignment="1" applyProtection="1">
      <alignment horizontal="center"/>
      <protection locked="0"/>
    </xf>
    <xf numFmtId="0" fontId="9" fillId="0" borderId="46" xfId="0" applyFont="1" applyBorder="1" applyAlignment="1" applyProtection="1">
      <alignment horizontal="center" vertical="top" shrinkToFit="1"/>
      <protection hidden="1"/>
    </xf>
    <xf numFmtId="0" fontId="15" fillId="0" borderId="0" xfId="0" applyFont="1" applyAlignment="1" applyProtection="1">
      <alignment horizontal="left" vertical="center"/>
      <protection locked="0"/>
    </xf>
    <xf numFmtId="0" fontId="15" fillId="0" borderId="47" xfId="0" applyFont="1" applyBorder="1" applyAlignment="1" applyProtection="1">
      <alignment horizontal="left" vertical="center"/>
      <protection locked="0"/>
    </xf>
    <xf numFmtId="0" fontId="55" fillId="0" borderId="42" xfId="0" applyFont="1" applyBorder="1" applyAlignment="1">
      <alignment horizontal="center" vertical="center"/>
    </xf>
    <xf numFmtId="0" fontId="4" fillId="0" borderId="41" xfId="0" applyFont="1" applyBorder="1" applyAlignment="1">
      <alignment horizontal="center" vertical="center"/>
    </xf>
    <xf numFmtId="0" fontId="4" fillId="0" borderId="40" xfId="0" applyFont="1" applyBorder="1" applyAlignment="1">
      <alignment horizontal="center" vertical="center"/>
    </xf>
    <xf numFmtId="0" fontId="49" fillId="0" borderId="46" xfId="0" applyFont="1" applyBorder="1" applyAlignment="1" applyProtection="1">
      <alignment horizontal="center" vertical="center" shrinkToFit="1"/>
      <protection locked="0"/>
    </xf>
    <xf numFmtId="0" fontId="49" fillId="0" borderId="34" xfId="0" applyFont="1" applyBorder="1" applyAlignment="1" applyProtection="1">
      <alignment horizontal="center" vertical="center" shrinkToFit="1"/>
      <protection locked="0"/>
    </xf>
    <xf numFmtId="0" fontId="49" fillId="0" borderId="47" xfId="0" applyFont="1" applyBorder="1" applyAlignment="1" applyProtection="1">
      <alignment horizontal="center" vertical="center" shrinkToFit="1"/>
      <protection locked="0"/>
    </xf>
    <xf numFmtId="0" fontId="49" fillId="0" borderId="39" xfId="0" applyFont="1" applyBorder="1" applyAlignment="1" applyProtection="1">
      <alignment horizontal="center" vertical="center" shrinkToFit="1"/>
      <protection locked="0"/>
    </xf>
    <xf numFmtId="0" fontId="49" fillId="0" borderId="38" xfId="0" applyFont="1" applyBorder="1" applyAlignment="1" applyProtection="1">
      <alignment horizontal="center" vertical="center" shrinkToFit="1"/>
      <protection locked="0"/>
    </xf>
    <xf numFmtId="0" fontId="49" fillId="0" borderId="37" xfId="0" applyFont="1" applyBorder="1" applyAlignment="1" applyProtection="1">
      <alignment horizontal="center" vertical="center" shrinkToFit="1"/>
      <protection locked="0"/>
    </xf>
    <xf numFmtId="0" fontId="20" fillId="0" borderId="35" xfId="1" applyFont="1" applyBorder="1" applyAlignment="1" applyProtection="1">
      <alignment horizontal="center" vertical="center" shrinkToFit="1"/>
      <protection locked="0"/>
    </xf>
    <xf numFmtId="0" fontId="20" fillId="0" borderId="35" xfId="1" applyFont="1" applyBorder="1" applyAlignment="1" applyProtection="1">
      <alignment horizontal="center" vertical="center"/>
      <protection locked="0"/>
    </xf>
    <xf numFmtId="0" fontId="20" fillId="0" borderId="54" xfId="1" applyFont="1" applyBorder="1" applyAlignment="1" applyProtection="1">
      <alignment horizontal="center" vertical="center"/>
      <protection locked="0"/>
    </xf>
    <xf numFmtId="0" fontId="20" fillId="0" borderId="53" xfId="1" applyFont="1" applyBorder="1" applyAlignment="1">
      <alignment horizontal="center" vertical="center" wrapText="1"/>
    </xf>
    <xf numFmtId="0" fontId="20" fillId="0" borderId="52" xfId="1" applyFont="1" applyBorder="1" applyAlignment="1">
      <alignment horizontal="center" vertical="center" wrapText="1"/>
    </xf>
    <xf numFmtId="176" fontId="20" fillId="0" borderId="35" xfId="1" applyNumberFormat="1" applyFont="1" applyBorder="1" applyAlignment="1" applyProtection="1">
      <alignment horizontal="center" vertical="center" shrinkToFit="1"/>
      <protection locked="0"/>
    </xf>
    <xf numFmtId="0" fontId="20" fillId="0" borderId="55" xfId="1" applyFont="1" applyBorder="1" applyAlignment="1">
      <alignment horizontal="center" vertical="center" wrapText="1"/>
    </xf>
    <xf numFmtId="0" fontId="20" fillId="0" borderId="35" xfId="1" applyFont="1" applyBorder="1" applyAlignment="1">
      <alignment horizontal="center" vertical="center" wrapText="1"/>
    </xf>
    <xf numFmtId="0" fontId="22" fillId="0" borderId="34" xfId="1" applyFont="1" applyAlignment="1">
      <alignment horizontal="center" vertical="center"/>
    </xf>
    <xf numFmtId="0" fontId="20" fillId="3" borderId="58" xfId="1" applyFont="1" applyFill="1" applyBorder="1" applyAlignment="1">
      <alignment horizontal="center" vertical="center" wrapText="1"/>
    </xf>
    <xf numFmtId="0" fontId="20" fillId="3" borderId="57" xfId="1" applyFont="1" applyFill="1" applyBorder="1" applyAlignment="1">
      <alignment horizontal="center" vertical="center" wrapText="1"/>
    </xf>
    <xf numFmtId="0" fontId="20" fillId="3" borderId="55" xfId="1" applyFont="1" applyFill="1" applyBorder="1" applyAlignment="1">
      <alignment horizontal="center" vertical="center" wrapText="1"/>
    </xf>
    <xf numFmtId="0" fontId="20" fillId="3" borderId="35" xfId="1" applyFont="1" applyFill="1" applyBorder="1" applyAlignment="1">
      <alignment horizontal="center" vertical="center" wrapText="1"/>
    </xf>
    <xf numFmtId="0" fontId="20" fillId="3" borderId="57" xfId="1" applyFont="1" applyFill="1" applyBorder="1" applyAlignment="1">
      <alignment horizontal="center" vertical="center"/>
    </xf>
    <xf numFmtId="0" fontId="20" fillId="3" borderId="35" xfId="1" applyFont="1" applyFill="1" applyBorder="1" applyAlignment="1">
      <alignment horizontal="center" vertical="center"/>
    </xf>
    <xf numFmtId="0" fontId="20" fillId="5" borderId="57" xfId="1" applyFont="1" applyFill="1" applyBorder="1" applyAlignment="1">
      <alignment horizontal="center" vertical="center" wrapText="1"/>
    </xf>
    <xf numFmtId="0" fontId="20" fillId="5" borderId="57" xfId="1" applyFont="1" applyFill="1" applyBorder="1" applyAlignment="1">
      <alignment horizontal="center" vertical="center"/>
    </xf>
    <xf numFmtId="0" fontId="20" fillId="5" borderId="56" xfId="1" applyFont="1" applyFill="1" applyBorder="1" applyAlignment="1">
      <alignment horizontal="center" vertical="center"/>
    </xf>
    <xf numFmtId="0" fontId="20" fillId="5" borderId="35" xfId="1" applyFont="1" applyFill="1" applyBorder="1" applyAlignment="1">
      <alignment horizontal="center" vertical="center"/>
    </xf>
    <xf numFmtId="0" fontId="20" fillId="5" borderId="54" xfId="1" applyFont="1" applyFill="1" applyBorder="1" applyAlignment="1">
      <alignment horizontal="center" vertical="center"/>
    </xf>
    <xf numFmtId="0" fontId="20" fillId="0" borderId="81" xfId="1" applyFont="1" applyBorder="1" applyAlignment="1" applyProtection="1">
      <alignment horizontal="center" vertical="center"/>
      <protection locked="0"/>
    </xf>
    <xf numFmtId="0" fontId="20" fillId="0" borderId="82" xfId="1" applyFont="1" applyBorder="1" applyAlignment="1" applyProtection="1">
      <alignment horizontal="center" vertical="center"/>
      <protection locked="0"/>
    </xf>
    <xf numFmtId="0" fontId="20" fillId="0" borderId="83" xfId="1" applyFont="1" applyBorder="1" applyAlignment="1" applyProtection="1">
      <alignment horizontal="center" vertical="center"/>
      <protection locked="0"/>
    </xf>
    <xf numFmtId="0" fontId="20" fillId="0" borderId="84" xfId="1" applyFont="1" applyBorder="1" applyAlignment="1" applyProtection="1">
      <alignment horizontal="center" vertical="center"/>
      <protection locked="0"/>
    </xf>
    <xf numFmtId="0" fontId="20" fillId="0" borderId="34" xfId="1" applyFont="1" applyAlignment="1" applyProtection="1">
      <alignment horizontal="center" vertical="center"/>
      <protection locked="0"/>
    </xf>
    <xf numFmtId="0" fontId="20" fillId="0" borderId="80" xfId="1" applyFont="1" applyBorder="1" applyAlignment="1" applyProtection="1">
      <alignment horizontal="center" vertical="center"/>
      <protection locked="0"/>
    </xf>
    <xf numFmtId="0" fontId="20" fillId="0" borderId="85" xfId="1" applyFont="1" applyBorder="1" applyAlignment="1" applyProtection="1">
      <alignment horizontal="center" vertical="center"/>
      <protection locked="0"/>
    </xf>
    <xf numFmtId="0" fontId="20" fillId="0" borderId="59" xfId="1" applyFont="1" applyBorder="1" applyAlignment="1" applyProtection="1">
      <alignment horizontal="center" vertical="center"/>
      <protection locked="0"/>
    </xf>
    <xf numFmtId="0" fontId="20" fillId="0" borderId="86" xfId="1" applyFont="1" applyBorder="1" applyAlignment="1" applyProtection="1">
      <alignment horizontal="center" vertical="center"/>
      <protection locked="0"/>
    </xf>
    <xf numFmtId="0" fontId="20" fillId="0" borderId="77" xfId="1" applyFont="1" applyBorder="1" applyAlignment="1">
      <alignment horizontal="center" vertical="center"/>
    </xf>
    <xf numFmtId="0" fontId="20" fillId="0" borderId="78" xfId="1" applyFont="1" applyBorder="1" applyAlignment="1">
      <alignment horizontal="center" vertical="center"/>
    </xf>
    <xf numFmtId="0" fontId="20" fillId="0" borderId="78" xfId="1" applyFont="1" applyBorder="1" applyAlignment="1" applyProtection="1">
      <alignment horizontal="center" vertical="center"/>
      <protection locked="0"/>
    </xf>
    <xf numFmtId="0" fontId="20" fillId="0" borderId="79" xfId="1" applyFont="1" applyBorder="1" applyAlignment="1" applyProtection="1">
      <alignment horizontal="center" vertical="center"/>
      <protection locked="0"/>
    </xf>
    <xf numFmtId="0" fontId="20" fillId="0" borderId="63" xfId="1" applyFont="1" applyBorder="1" applyAlignment="1">
      <alignment horizontal="center" vertical="center"/>
    </xf>
    <xf numFmtId="0" fontId="20" fillId="0" borderId="64" xfId="1" applyFont="1" applyBorder="1" applyAlignment="1">
      <alignment horizontal="center" vertical="center"/>
    </xf>
    <xf numFmtId="0" fontId="20" fillId="0" borderId="64" xfId="1" applyFont="1" applyBorder="1" applyAlignment="1" applyProtection="1">
      <alignment horizontal="center" vertical="center"/>
      <protection locked="0"/>
    </xf>
    <xf numFmtId="0" fontId="20" fillId="0" borderId="65" xfId="1" applyFont="1" applyBorder="1" applyAlignment="1" applyProtection="1">
      <alignment horizontal="center" vertical="center"/>
      <protection locked="0"/>
    </xf>
    <xf numFmtId="0" fontId="20" fillId="2" borderId="34" xfId="1" applyFont="1" applyFill="1" applyAlignment="1">
      <alignment horizontal="center" vertical="center" wrapText="1"/>
    </xf>
    <xf numFmtId="0" fontId="20" fillId="0" borderId="34" xfId="1" applyFont="1" applyAlignment="1">
      <alignment horizontal="center" vertical="center"/>
    </xf>
    <xf numFmtId="0" fontId="24" fillId="0" borderId="34" xfId="1" applyFont="1" applyAlignment="1">
      <alignment horizontal="left" vertical="center" wrapText="1"/>
    </xf>
    <xf numFmtId="0" fontId="20" fillId="0" borderId="74" xfId="1" applyFont="1" applyBorder="1" applyAlignment="1">
      <alignment horizontal="center" vertical="center"/>
    </xf>
    <xf numFmtId="0" fontId="20" fillId="0" borderId="75" xfId="1" applyFont="1" applyBorder="1" applyAlignment="1">
      <alignment horizontal="center" vertical="center"/>
    </xf>
    <xf numFmtId="0" fontId="20" fillId="0" borderId="75" xfId="1" applyFont="1" applyBorder="1" applyAlignment="1" applyProtection="1">
      <alignment horizontal="center" vertical="center"/>
      <protection locked="0"/>
    </xf>
    <xf numFmtId="0" fontId="20" fillId="0" borderId="76" xfId="1" applyFont="1" applyBorder="1" applyAlignment="1" applyProtection="1">
      <alignment horizontal="center" vertical="center"/>
      <protection locked="0"/>
    </xf>
    <xf numFmtId="0" fontId="20" fillId="0" borderId="77" xfId="1" applyFont="1" applyBorder="1" applyAlignment="1">
      <alignment horizontal="left" vertical="center"/>
    </xf>
    <xf numFmtId="0" fontId="20" fillId="0" borderId="78" xfId="1" applyFont="1" applyBorder="1" applyAlignment="1">
      <alignment horizontal="left" vertical="center"/>
    </xf>
    <xf numFmtId="49" fontId="20" fillId="0" borderId="78" xfId="1" applyNumberFormat="1" applyFont="1" applyBorder="1" applyAlignment="1" applyProtection="1">
      <alignment horizontal="center" vertical="center"/>
      <protection locked="0"/>
    </xf>
    <xf numFmtId="0" fontId="26" fillId="0" borderId="31" xfId="1" applyFont="1" applyBorder="1" applyAlignment="1">
      <alignment horizontal="center" vertical="center"/>
    </xf>
    <xf numFmtId="0" fontId="26" fillId="0" borderId="34" xfId="1" applyFont="1" applyAlignment="1">
      <alignment horizontal="center" vertical="center"/>
    </xf>
    <xf numFmtId="0" fontId="20" fillId="0" borderId="13" xfId="1" applyFont="1" applyBorder="1" applyAlignment="1">
      <alignment horizontal="center" vertical="center"/>
    </xf>
    <xf numFmtId="0" fontId="20" fillId="0" borderId="14" xfId="1" applyFont="1" applyBorder="1" applyAlignment="1">
      <alignment horizontal="center" vertical="center"/>
    </xf>
    <xf numFmtId="0" fontId="20" fillId="0" borderId="23" xfId="1" applyFont="1" applyBorder="1" applyAlignment="1">
      <alignment horizontal="center" vertical="center"/>
    </xf>
    <xf numFmtId="0" fontId="27" fillId="0" borderId="15" xfId="1" applyFont="1" applyBorder="1" applyAlignment="1" applyProtection="1">
      <alignment horizontal="center" vertical="top"/>
      <protection locked="0"/>
    </xf>
    <xf numFmtId="0" fontId="27" fillId="0" borderId="14" xfId="1" applyFont="1" applyBorder="1" applyAlignment="1" applyProtection="1">
      <alignment horizontal="center" vertical="top"/>
      <protection locked="0"/>
    </xf>
    <xf numFmtId="0" fontId="27" fillId="0" borderId="16" xfId="1" applyFont="1" applyBorder="1" applyAlignment="1" applyProtection="1">
      <alignment horizontal="center" vertical="top"/>
      <protection locked="0"/>
    </xf>
    <xf numFmtId="0" fontId="26" fillId="0" borderId="31" xfId="1" applyFont="1" applyBorder="1" applyAlignment="1">
      <alignment horizontal="center" vertical="center" shrinkToFit="1"/>
    </xf>
    <xf numFmtId="0" fontId="26" fillId="0" borderId="34" xfId="1" applyFont="1" applyAlignment="1">
      <alignment horizontal="center" vertical="center" shrinkToFit="1"/>
    </xf>
    <xf numFmtId="0" fontId="20" fillId="0" borderId="25" xfId="1" applyFont="1" applyBorder="1" applyAlignment="1">
      <alignment horizontal="center" vertical="center"/>
    </xf>
    <xf numFmtId="0" fontId="20" fillId="0" borderId="26" xfId="1" applyFont="1" applyBorder="1" applyAlignment="1">
      <alignment horizontal="center" vertical="center"/>
    </xf>
    <xf numFmtId="0" fontId="20" fillId="0" borderId="27" xfId="1" applyFont="1" applyBorder="1" applyAlignment="1">
      <alignment horizontal="center" vertical="center"/>
    </xf>
    <xf numFmtId="0" fontId="20" fillId="0" borderId="28" xfId="1" applyFont="1" applyBorder="1" applyAlignment="1" applyProtection="1">
      <alignment horizontal="center" vertical="center"/>
      <protection locked="0"/>
    </xf>
    <xf numFmtId="0" fontId="20" fillId="0" borderId="26" xfId="1" applyFont="1" applyBorder="1" applyAlignment="1" applyProtection="1">
      <alignment horizontal="center" vertical="center"/>
      <protection locked="0"/>
    </xf>
    <xf numFmtId="0" fontId="20" fillId="0" borderId="29" xfId="1" applyFont="1" applyBorder="1" applyAlignment="1" applyProtection="1">
      <alignment horizontal="center" vertical="center"/>
      <protection locked="0"/>
    </xf>
    <xf numFmtId="0" fontId="20" fillId="0" borderId="79" xfId="1" applyFont="1" applyBorder="1" applyAlignment="1">
      <alignment horizontal="center" vertical="center"/>
    </xf>
    <xf numFmtId="0" fontId="20" fillId="0" borderId="9" xfId="1" applyFont="1" applyBorder="1" applyAlignment="1">
      <alignment horizontal="center" vertical="center"/>
    </xf>
    <xf numFmtId="0" fontId="20" fillId="0" borderId="10" xfId="1" applyFont="1" applyBorder="1" applyAlignment="1">
      <alignment horizontal="center" vertical="center"/>
    </xf>
    <xf numFmtId="0" fontId="20" fillId="0" borderId="24" xfId="1" applyFont="1" applyBorder="1" applyAlignment="1">
      <alignment horizontal="center" vertical="center"/>
    </xf>
    <xf numFmtId="31" fontId="27" fillId="0" borderId="11" xfId="1" applyNumberFormat="1" applyFont="1" applyBorder="1" applyAlignment="1" applyProtection="1">
      <alignment horizontal="center" vertical="top"/>
      <protection locked="0"/>
    </xf>
    <xf numFmtId="31" fontId="27" fillId="0" borderId="10" xfId="1" applyNumberFormat="1" applyFont="1" applyBorder="1" applyAlignment="1" applyProtection="1">
      <alignment horizontal="center" vertical="top"/>
      <protection locked="0"/>
    </xf>
    <xf numFmtId="31" fontId="27" fillId="0" borderId="12" xfId="1" applyNumberFormat="1" applyFont="1" applyBorder="1" applyAlignment="1" applyProtection="1">
      <alignment horizontal="center" vertical="top"/>
      <protection locked="0"/>
    </xf>
    <xf numFmtId="0" fontId="20" fillId="0" borderId="17" xfId="1" applyFont="1" applyBorder="1" applyAlignment="1">
      <alignment horizontal="center" vertical="center"/>
    </xf>
    <xf numFmtId="0" fontId="20" fillId="0" borderId="32" xfId="1" applyFont="1" applyBorder="1" applyAlignment="1">
      <alignment horizontal="center" vertical="center"/>
    </xf>
    <xf numFmtId="0" fontId="20" fillId="0" borderId="18" xfId="1" applyFont="1" applyBorder="1" applyAlignment="1">
      <alignment horizontal="center" vertical="center"/>
    </xf>
    <xf numFmtId="0" fontId="20" fillId="0" borderId="21" xfId="1" applyFont="1" applyBorder="1" applyAlignment="1">
      <alignment horizontal="center" vertical="center"/>
    </xf>
    <xf numFmtId="0" fontId="20" fillId="0" borderId="33" xfId="1" applyFont="1" applyBorder="1" applyAlignment="1">
      <alignment horizontal="center" vertical="center"/>
    </xf>
    <xf numFmtId="0" fontId="20" fillId="0" borderId="4" xfId="1" applyFont="1" applyBorder="1" applyAlignment="1">
      <alignment horizontal="center" vertical="center"/>
    </xf>
    <xf numFmtId="0" fontId="28" fillId="0" borderId="19" xfId="1" applyFont="1" applyBorder="1" applyAlignment="1" applyProtection="1">
      <alignment horizontal="center" vertical="center"/>
      <protection locked="0"/>
    </xf>
    <xf numFmtId="0" fontId="28" fillId="0" borderId="32" xfId="1" applyFont="1" applyBorder="1" applyAlignment="1" applyProtection="1">
      <alignment horizontal="center" vertical="center"/>
      <protection locked="0"/>
    </xf>
    <xf numFmtId="0" fontId="28" fillId="0" borderId="20" xfId="1" applyFont="1" applyBorder="1" applyAlignment="1" applyProtection="1">
      <alignment horizontal="center" vertical="center"/>
      <protection locked="0"/>
    </xf>
    <xf numFmtId="0" fontId="28" fillId="0" borderId="3" xfId="1" applyFont="1" applyBorder="1" applyAlignment="1" applyProtection="1">
      <alignment horizontal="center" vertical="center"/>
      <protection locked="0"/>
    </xf>
    <xf numFmtId="0" fontId="28" fillId="0" borderId="33" xfId="1" applyFont="1" applyBorder="1" applyAlignment="1" applyProtection="1">
      <alignment horizontal="center" vertical="center"/>
      <protection locked="0"/>
    </xf>
    <xf numFmtId="0" fontId="28" fillId="0" borderId="22" xfId="1" applyFont="1" applyBorder="1" applyAlignment="1" applyProtection="1">
      <alignment horizontal="center" vertical="center"/>
      <protection locked="0"/>
    </xf>
    <xf numFmtId="0" fontId="26" fillId="0" borderId="34" xfId="6" applyFont="1" applyAlignment="1">
      <alignment horizontal="center" vertical="center"/>
    </xf>
    <xf numFmtId="176" fontId="31" fillId="0" borderId="34" xfId="1" applyNumberFormat="1" applyFont="1" applyAlignment="1">
      <alignment horizontal="center" vertical="center"/>
    </xf>
    <xf numFmtId="20" fontId="20" fillId="0" borderId="34" xfId="1" applyNumberFormat="1" applyFont="1" applyAlignment="1">
      <alignment horizontal="center" vertical="center"/>
    </xf>
    <xf numFmtId="0" fontId="20" fillId="0" borderId="11" xfId="1" applyFont="1" applyBorder="1" applyAlignment="1" applyProtection="1">
      <alignment horizontal="center" vertical="center" shrinkToFit="1"/>
      <protection locked="0"/>
    </xf>
    <xf numFmtId="0" fontId="20" fillId="0" borderId="10" xfId="1" applyFont="1" applyBorder="1" applyAlignment="1" applyProtection="1">
      <alignment horizontal="center" vertical="center" shrinkToFit="1"/>
      <protection locked="0"/>
    </xf>
    <xf numFmtId="0" fontId="20" fillId="0" borderId="12" xfId="1" applyFont="1" applyBorder="1" applyAlignment="1" applyProtection="1">
      <alignment horizontal="center" vertical="center" shrinkToFit="1"/>
      <protection locked="0"/>
    </xf>
    <xf numFmtId="0" fontId="20" fillId="0" borderId="36" xfId="1" applyFont="1" applyBorder="1" applyAlignment="1">
      <alignment horizontal="center" vertical="center"/>
    </xf>
    <xf numFmtId="0" fontId="20" fillId="0" borderId="1" xfId="1" applyFont="1" applyBorder="1" applyAlignment="1">
      <alignment horizontal="center" vertical="center"/>
    </xf>
    <xf numFmtId="0" fontId="20" fillId="0" borderId="2" xfId="1" applyFont="1" applyBorder="1" applyAlignment="1">
      <alignment horizontal="center" vertical="center"/>
    </xf>
    <xf numFmtId="0" fontId="29" fillId="0" borderId="11" xfId="1" applyFont="1" applyBorder="1" applyAlignment="1" applyProtection="1">
      <alignment horizontal="center" vertical="center" shrinkToFit="1"/>
      <protection locked="0"/>
    </xf>
    <xf numFmtId="0" fontId="29" fillId="0" borderId="10" xfId="1" applyFont="1" applyBorder="1" applyAlignment="1" applyProtection="1">
      <alignment horizontal="center" vertical="center" shrinkToFit="1"/>
      <protection locked="0"/>
    </xf>
    <xf numFmtId="0" fontId="29" fillId="0" borderId="12" xfId="1" applyFont="1" applyBorder="1" applyAlignment="1" applyProtection="1">
      <alignment horizontal="center" vertical="center" shrinkToFit="1"/>
      <protection locked="0"/>
    </xf>
    <xf numFmtId="0" fontId="20" fillId="0" borderId="5" xfId="1" applyFont="1" applyBorder="1" applyAlignment="1">
      <alignment horizontal="center" vertical="center"/>
    </xf>
    <xf numFmtId="0" fontId="20" fillId="0" borderId="6" xfId="1" applyFont="1" applyBorder="1" applyAlignment="1">
      <alignment horizontal="center" vertical="center"/>
    </xf>
    <xf numFmtId="0" fontId="20" fillId="0" borderId="30" xfId="1" applyFont="1" applyBorder="1" applyAlignment="1">
      <alignment horizontal="center" vertical="center"/>
    </xf>
    <xf numFmtId="0" fontId="20" fillId="0" borderId="7" xfId="1" applyFont="1" applyBorder="1" applyAlignment="1" applyProtection="1">
      <alignment horizontal="center" vertical="center" shrinkToFit="1"/>
      <protection locked="0"/>
    </xf>
    <xf numFmtId="0" fontId="20" fillId="0" borderId="6" xfId="1" applyFont="1" applyBorder="1" applyAlignment="1" applyProtection="1">
      <alignment horizontal="center" vertical="center" shrinkToFit="1"/>
      <protection locked="0"/>
    </xf>
    <xf numFmtId="0" fontId="20" fillId="0" borderId="8" xfId="1" applyFont="1" applyBorder="1" applyAlignment="1" applyProtection="1">
      <alignment horizontal="center" vertical="center" shrinkToFit="1"/>
      <protection locked="0"/>
    </xf>
    <xf numFmtId="49" fontId="20" fillId="0" borderId="11" xfId="1" applyNumberFormat="1" applyFont="1" applyBorder="1" applyAlignment="1" applyProtection="1">
      <alignment horizontal="center" vertical="center" shrinkToFit="1"/>
      <protection locked="0"/>
    </xf>
    <xf numFmtId="49" fontId="20" fillId="0" borderId="10" xfId="1" applyNumberFormat="1" applyFont="1" applyBorder="1" applyAlignment="1" applyProtection="1">
      <alignment horizontal="center" vertical="center" shrinkToFit="1"/>
      <protection locked="0"/>
    </xf>
    <xf numFmtId="49" fontId="20" fillId="0" borderId="12" xfId="1" applyNumberFormat="1" applyFont="1" applyBorder="1" applyAlignment="1" applyProtection="1">
      <alignment horizontal="center" vertical="center" shrinkToFit="1"/>
      <protection locked="0"/>
    </xf>
    <xf numFmtId="49" fontId="29" fillId="0" borderId="15" xfId="1" applyNumberFormat="1" applyFont="1" applyBorder="1" applyAlignment="1" applyProtection="1">
      <alignment horizontal="center" vertical="center" shrinkToFit="1"/>
      <protection locked="0"/>
    </xf>
    <xf numFmtId="49" fontId="29" fillId="0" borderId="14" xfId="1" applyNumberFormat="1" applyFont="1" applyBorder="1" applyAlignment="1" applyProtection="1">
      <alignment horizontal="center" vertical="center" shrinkToFit="1"/>
      <protection locked="0"/>
    </xf>
    <xf numFmtId="49" fontId="29" fillId="0" borderId="16" xfId="1" applyNumberFormat="1" applyFont="1" applyBorder="1" applyAlignment="1" applyProtection="1">
      <alignment horizontal="center" vertical="center" shrinkToFit="1"/>
      <protection locked="0"/>
    </xf>
    <xf numFmtId="0" fontId="24" fillId="0" borderId="34" xfId="1" applyFont="1" applyAlignment="1">
      <alignment horizontal="left" vertical="center"/>
    </xf>
    <xf numFmtId="0" fontId="32" fillId="0" borderId="34" xfId="1" applyFont="1" applyAlignment="1">
      <alignment horizontal="right" vertical="center"/>
    </xf>
    <xf numFmtId="0" fontId="33" fillId="6" borderId="62" xfId="1" applyFont="1" applyFill="1" applyBorder="1" applyAlignment="1">
      <alignment horizontal="center" vertical="center"/>
    </xf>
    <xf numFmtId="0" fontId="33" fillId="6" borderId="61" xfId="1" applyFont="1" applyFill="1" applyBorder="1" applyAlignment="1">
      <alignment horizontal="center" vertical="center"/>
    </xf>
    <xf numFmtId="0" fontId="33" fillId="6" borderId="60" xfId="1" applyFont="1" applyFill="1" applyBorder="1" applyAlignment="1">
      <alignment horizontal="center" vertical="center"/>
    </xf>
  </cellXfs>
  <cellStyles count="9">
    <cellStyle name="ハイパーリンク" xfId="8" builtinId="8"/>
    <cellStyle name="ハイパーリンク 2" xfId="5" xr:uid="{4F03326B-3193-43AE-8EAA-578558E844B4}"/>
    <cellStyle name="ハイパーリンク 3" xfId="7" xr:uid="{4167C0AE-97D6-4380-9850-BEB91BA9502F}"/>
    <cellStyle name="桁区切り 2" xfId="4" xr:uid="{AA35BC24-628C-4C39-8A63-98D5AF407017}"/>
    <cellStyle name="標準" xfId="0" builtinId="0"/>
    <cellStyle name="標準 2" xfId="1" xr:uid="{DB0135E1-F614-4226-A56C-32E1209991F1}"/>
    <cellStyle name="標準 3" xfId="2" xr:uid="{17E027D8-1B04-42BE-A2DA-D10B1A39E066}"/>
    <cellStyle name="標準 4" xfId="3" xr:uid="{370A371E-F90E-4F86-9CBE-B1155E8DAD63}"/>
    <cellStyle name="標準 5" xfId="6" xr:uid="{DFBFB3DB-9623-4834-A194-13987C37108B}"/>
  </cellStyles>
  <dxfs count="13">
    <dxf>
      <fill>
        <patternFill>
          <bgColor rgb="FFFFC000"/>
        </patternFill>
      </fill>
    </dxf>
    <dxf>
      <fill>
        <patternFill patternType="solid">
          <fgColor rgb="FFC5E0B3"/>
          <bgColor rgb="FFC5E0B3"/>
        </patternFill>
      </fill>
    </dxf>
    <dxf>
      <fill>
        <patternFill patternType="solid">
          <fgColor rgb="FFC5E0B3"/>
          <bgColor rgb="FFC5E0B3"/>
        </patternFill>
      </fill>
    </dxf>
    <dxf>
      <fill>
        <patternFill>
          <bgColor rgb="FFFFC000"/>
        </patternFill>
      </fill>
    </dxf>
    <dxf>
      <fill>
        <patternFill>
          <bgColor rgb="FFFFC000"/>
        </patternFill>
      </fill>
    </dxf>
    <dxf>
      <fill>
        <patternFill>
          <bgColor rgb="FFFFC000"/>
        </patternFill>
      </fill>
    </dxf>
    <dxf>
      <fill>
        <patternFill patternType="solid">
          <fgColor rgb="FFC5E0B3"/>
          <bgColor rgb="FFC5E0B3"/>
        </patternFill>
      </fill>
    </dxf>
    <dxf>
      <font>
        <color theme="1"/>
      </font>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34" Type="http://schemas.microsoft.com/office/2022/10/relationships/richValueRel" Target="richData/richValueRel.xml"/><Relationship Id="rId33" Type="http://schemas.openxmlformats.org/officeDocument/2006/relationships/sheetMetadata" Target="metadata.xml"/><Relationship Id="rId38" Type="http://schemas.openxmlformats.org/officeDocument/2006/relationships/calcChain" Target="calcChain.xml"/><Relationship Id="rId2" Type="http://schemas.openxmlformats.org/officeDocument/2006/relationships/worksheet" Target="worksheets/sheet2.xml"/><Relationship Id="rId29" Type="http://customschemas.google.com/relationships/workbookmetadata" Target="metadata"/><Relationship Id="rId1" Type="http://schemas.openxmlformats.org/officeDocument/2006/relationships/worksheet" Target="worksheets/sheet1.xml"/><Relationship Id="rId32" Type="http://schemas.openxmlformats.org/officeDocument/2006/relationships/sharedStrings" Target="sharedStrings.xml"/><Relationship Id="rId37" Type="http://schemas.microsoft.com/office/2017/06/relationships/rdRichValueTypes" Target="richData/rdRichValueTypes.xml"/><Relationship Id="rId36" Type="http://schemas.microsoft.com/office/2017/06/relationships/rdRichValueStructure" Target="richData/rdrichvaluestructure.xml"/><Relationship Id="rId31" Type="http://schemas.openxmlformats.org/officeDocument/2006/relationships/styles" Target="styles.xml"/><Relationship Id="rId30" Type="http://schemas.openxmlformats.org/officeDocument/2006/relationships/theme" Target="theme/theme1.xml"/><Relationship Id="rId35"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8</xdr:col>
      <xdr:colOff>35760</xdr:colOff>
      <xdr:row>4</xdr:row>
      <xdr:rowOff>159524</xdr:rowOff>
    </xdr:from>
    <xdr:to>
      <xdr:col>14</xdr:col>
      <xdr:colOff>533400</xdr:colOff>
      <xdr:row>35</xdr:row>
      <xdr:rowOff>129145</xdr:rowOff>
    </xdr:to>
    <xdr:pic>
      <xdr:nvPicPr>
        <xdr:cNvPr id="20" name="図 19">
          <a:extLst>
            <a:ext uri="{FF2B5EF4-FFF2-40B4-BE49-F238E27FC236}">
              <a16:creationId xmlns:a16="http://schemas.microsoft.com/office/drawing/2014/main" id="{DA7A2CDD-0961-71C3-596F-465649A91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12560" y="921524"/>
          <a:ext cx="4155240" cy="5875121"/>
        </a:xfrm>
        <a:prstGeom prst="rect">
          <a:avLst/>
        </a:prstGeom>
      </xdr:spPr>
    </xdr:pic>
    <xdr:clientData/>
  </xdr:twoCellAnchor>
  <xdr:twoCellAnchor editAs="oneCell">
    <xdr:from>
      <xdr:col>0</xdr:col>
      <xdr:colOff>323911</xdr:colOff>
      <xdr:row>4</xdr:row>
      <xdr:rowOff>66675</xdr:rowOff>
    </xdr:from>
    <xdr:to>
      <xdr:col>7</xdr:col>
      <xdr:colOff>323850</xdr:colOff>
      <xdr:row>36</xdr:row>
      <xdr:rowOff>5035</xdr:rowOff>
    </xdr:to>
    <xdr:pic>
      <xdr:nvPicPr>
        <xdr:cNvPr id="11" name="図 10">
          <a:extLst>
            <a:ext uri="{FF2B5EF4-FFF2-40B4-BE49-F238E27FC236}">
              <a16:creationId xmlns:a16="http://schemas.microsoft.com/office/drawing/2014/main" id="{E4733C14-06C3-1069-B3D7-27C5216179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911" y="828675"/>
          <a:ext cx="4267139" cy="6034360"/>
        </a:xfrm>
        <a:prstGeom prst="rect">
          <a:avLst/>
        </a:prstGeom>
      </xdr:spPr>
    </xdr:pic>
    <xdr:clientData/>
  </xdr:twoCellAnchor>
  <xdr:twoCellAnchor editAs="oneCell">
    <xdr:from>
      <xdr:col>0</xdr:col>
      <xdr:colOff>395311</xdr:colOff>
      <xdr:row>37</xdr:row>
      <xdr:rowOff>33300</xdr:rowOff>
    </xdr:from>
    <xdr:to>
      <xdr:col>7</xdr:col>
      <xdr:colOff>175782</xdr:colOff>
      <xdr:row>67</xdr:row>
      <xdr:rowOff>42300</xdr:rowOff>
    </xdr:to>
    <xdr:pic>
      <xdr:nvPicPr>
        <xdr:cNvPr id="22" name="図 21">
          <a:extLst>
            <a:ext uri="{FF2B5EF4-FFF2-40B4-BE49-F238E27FC236}">
              <a16:creationId xmlns:a16="http://schemas.microsoft.com/office/drawing/2014/main" id="{994022E2-4CE2-685B-9156-FE047A6284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311" y="7081800"/>
          <a:ext cx="4047671" cy="5724000"/>
        </a:xfrm>
        <a:prstGeom prst="rect">
          <a:avLst/>
        </a:prstGeom>
      </xdr:spPr>
    </xdr:pic>
    <xdr:clientData/>
  </xdr:twoCellAnchor>
  <xdr:twoCellAnchor editAs="oneCell">
    <xdr:from>
      <xdr:col>8</xdr:col>
      <xdr:colOff>192886</xdr:colOff>
      <xdr:row>37</xdr:row>
      <xdr:rowOff>59475</xdr:rowOff>
    </xdr:from>
    <xdr:to>
      <xdr:col>14</xdr:col>
      <xdr:colOff>582957</xdr:colOff>
      <xdr:row>67</xdr:row>
      <xdr:rowOff>68475</xdr:rowOff>
    </xdr:to>
    <xdr:pic>
      <xdr:nvPicPr>
        <xdr:cNvPr id="24" name="図 23">
          <a:extLst>
            <a:ext uri="{FF2B5EF4-FFF2-40B4-BE49-F238E27FC236}">
              <a16:creationId xmlns:a16="http://schemas.microsoft.com/office/drawing/2014/main" id="{B4848208-ED2C-EC4C-09D8-68EAD00142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69686" y="7107975"/>
          <a:ext cx="4047671" cy="5724000"/>
        </a:xfrm>
        <a:prstGeom prst="rect">
          <a:avLst/>
        </a:prstGeom>
      </xdr:spPr>
    </xdr:pic>
    <xdr:clientData/>
  </xdr:twoCellAnchor>
  <xdr:twoCellAnchor editAs="oneCell">
    <xdr:from>
      <xdr:col>0</xdr:col>
      <xdr:colOff>380986</xdr:colOff>
      <xdr:row>69</xdr:row>
      <xdr:rowOff>10712</xdr:rowOff>
    </xdr:from>
    <xdr:to>
      <xdr:col>7</xdr:col>
      <xdr:colOff>295275</xdr:colOff>
      <xdr:row>100</xdr:row>
      <xdr:rowOff>18450</xdr:rowOff>
    </xdr:to>
    <xdr:pic>
      <xdr:nvPicPr>
        <xdr:cNvPr id="26" name="図 25">
          <a:extLst>
            <a:ext uri="{FF2B5EF4-FFF2-40B4-BE49-F238E27FC236}">
              <a16:creationId xmlns:a16="http://schemas.microsoft.com/office/drawing/2014/main" id="{0E5E5CA6-1FC8-0E9C-8BBD-5C65F54905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0986" y="13155212"/>
          <a:ext cx="4181489" cy="5913238"/>
        </a:xfrm>
        <a:prstGeom prst="rect">
          <a:avLst/>
        </a:prstGeom>
      </xdr:spPr>
    </xdr:pic>
    <xdr:clientData/>
  </xdr:twoCellAnchor>
  <xdr:twoCellAnchor editAs="oneCell">
    <xdr:from>
      <xdr:col>8</xdr:col>
      <xdr:colOff>121411</xdr:colOff>
      <xdr:row>69</xdr:row>
      <xdr:rowOff>42056</xdr:rowOff>
    </xdr:from>
    <xdr:to>
      <xdr:col>14</xdr:col>
      <xdr:colOff>581025</xdr:colOff>
      <xdr:row>99</xdr:row>
      <xdr:rowOff>149400</xdr:rowOff>
    </xdr:to>
    <xdr:pic>
      <xdr:nvPicPr>
        <xdr:cNvPr id="28" name="図 27">
          <a:extLst>
            <a:ext uri="{FF2B5EF4-FFF2-40B4-BE49-F238E27FC236}">
              <a16:creationId xmlns:a16="http://schemas.microsoft.com/office/drawing/2014/main" id="{104BB8E8-87B0-627B-75F8-1542E3D0D6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98211" y="13186556"/>
          <a:ext cx="4117214" cy="5822344"/>
        </a:xfrm>
        <a:prstGeom prst="rect">
          <a:avLst/>
        </a:prstGeom>
      </xdr:spPr>
    </xdr:pic>
    <xdr:clientData/>
  </xdr:twoCellAnchor>
  <xdr:twoCellAnchor editAs="oneCell">
    <xdr:from>
      <xdr:col>0</xdr:col>
      <xdr:colOff>604732</xdr:colOff>
      <xdr:row>103</xdr:row>
      <xdr:rowOff>52275</xdr:rowOff>
    </xdr:from>
    <xdr:to>
      <xdr:col>7</xdr:col>
      <xdr:colOff>384480</xdr:colOff>
      <xdr:row>133</xdr:row>
      <xdr:rowOff>61275</xdr:rowOff>
    </xdr:to>
    <xdr:pic>
      <xdr:nvPicPr>
        <xdr:cNvPr id="30" name="図 29">
          <a:extLst>
            <a:ext uri="{FF2B5EF4-FFF2-40B4-BE49-F238E27FC236}">
              <a16:creationId xmlns:a16="http://schemas.microsoft.com/office/drawing/2014/main" id="{80FBBF0F-24AB-3B96-C05F-0834AC5AF0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4732" y="19673775"/>
          <a:ext cx="4046948" cy="5724000"/>
        </a:xfrm>
        <a:prstGeom prst="rect">
          <a:avLst/>
        </a:prstGeom>
      </xdr:spPr>
    </xdr:pic>
    <xdr:clientData/>
  </xdr:twoCellAnchor>
  <xdr:twoCellAnchor>
    <xdr:from>
      <xdr:col>0</xdr:col>
      <xdr:colOff>114300</xdr:colOff>
      <xdr:row>0</xdr:row>
      <xdr:rowOff>99060</xdr:rowOff>
    </xdr:from>
    <xdr:to>
      <xdr:col>5</xdr:col>
      <xdr:colOff>434340</xdr:colOff>
      <xdr:row>4</xdr:row>
      <xdr:rowOff>22860</xdr:rowOff>
    </xdr:to>
    <xdr:sp macro="" textlink="">
      <xdr:nvSpPr>
        <xdr:cNvPr id="9" name="四角形: 角を丸くする 8">
          <a:extLst>
            <a:ext uri="{FF2B5EF4-FFF2-40B4-BE49-F238E27FC236}">
              <a16:creationId xmlns:a16="http://schemas.microsoft.com/office/drawing/2014/main" id="{9F9F1616-A130-5796-209F-42FD34D233BC}"/>
            </a:ext>
          </a:extLst>
        </xdr:cNvPr>
        <xdr:cNvSpPr/>
      </xdr:nvSpPr>
      <xdr:spPr>
        <a:xfrm>
          <a:off x="114300" y="99060"/>
          <a:ext cx="3368040" cy="65532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t>厚労省書式　分析結果報告書サンプル</a:t>
          </a:r>
          <a:endParaRPr kumimoji="1" lang="en-US" altLang="ja-JP" sz="1400" b="1"/>
        </a:p>
        <a:p>
          <a:pPr algn="l"/>
          <a:r>
            <a:rPr kumimoji="1" lang="ja-JP" altLang="en-US" sz="1400" b="1"/>
            <a:t>（</a:t>
          </a:r>
          <a:r>
            <a:rPr kumimoji="1" lang="en-US" altLang="ja-JP" sz="1400" b="1"/>
            <a:t>3</a:t>
          </a:r>
          <a:r>
            <a:rPr kumimoji="1" lang="ja-JP" altLang="en-US" sz="1400" b="1"/>
            <a:t>検体の場合　全</a:t>
          </a:r>
          <a:r>
            <a:rPr kumimoji="1" lang="en-US" altLang="ja-JP" sz="1400" b="1"/>
            <a:t>8</a:t>
          </a:r>
          <a:r>
            <a:rPr kumimoji="1" lang="ja-JP" altLang="en-US" sz="1400" b="1"/>
            <a:t>ページ）</a:t>
          </a:r>
        </a:p>
      </xdr:txBody>
    </xdr:sp>
    <xdr:clientData/>
  </xdr:twoCellAnchor>
  <xdr:twoCellAnchor>
    <xdr:from>
      <xdr:col>7</xdr:col>
      <xdr:colOff>38100</xdr:colOff>
      <xdr:row>2</xdr:row>
      <xdr:rowOff>152400</xdr:rowOff>
    </xdr:from>
    <xdr:to>
      <xdr:col>8</xdr:col>
      <xdr:colOff>289560</xdr:colOff>
      <xdr:row>4</xdr:row>
      <xdr:rowOff>53340</xdr:rowOff>
    </xdr:to>
    <xdr:sp macro="" textlink="">
      <xdr:nvSpPr>
        <xdr:cNvPr id="12" name="吹き出し: 角を丸めた四角形 11">
          <a:extLst>
            <a:ext uri="{FF2B5EF4-FFF2-40B4-BE49-F238E27FC236}">
              <a16:creationId xmlns:a16="http://schemas.microsoft.com/office/drawing/2014/main" id="{1F040381-514C-FCC8-03B0-3046A27A51BC}"/>
            </a:ext>
          </a:extLst>
        </xdr:cNvPr>
        <xdr:cNvSpPr/>
      </xdr:nvSpPr>
      <xdr:spPr>
        <a:xfrm>
          <a:off x="4305300" y="518160"/>
          <a:ext cx="86106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r>
            <a:rPr kumimoji="1" lang="ja-JP" altLang="en-US" sz="1100"/>
            <a:t>ページ目</a:t>
          </a:r>
        </a:p>
      </xdr:txBody>
    </xdr:sp>
    <xdr:clientData/>
  </xdr:twoCellAnchor>
  <xdr:twoCellAnchor>
    <xdr:from>
      <xdr:col>6</xdr:col>
      <xdr:colOff>594360</xdr:colOff>
      <xdr:row>36</xdr:row>
      <xdr:rowOff>15240</xdr:rowOff>
    </xdr:from>
    <xdr:to>
      <xdr:col>8</xdr:col>
      <xdr:colOff>220980</xdr:colOff>
      <xdr:row>37</xdr:row>
      <xdr:rowOff>99060</xdr:rowOff>
    </xdr:to>
    <xdr:sp macro="" textlink="">
      <xdr:nvSpPr>
        <xdr:cNvPr id="14" name="吹き出し: 角を丸めた四角形 13">
          <a:extLst>
            <a:ext uri="{FF2B5EF4-FFF2-40B4-BE49-F238E27FC236}">
              <a16:creationId xmlns:a16="http://schemas.microsoft.com/office/drawing/2014/main" id="{8BA7F712-19D8-4EB5-96D2-6BA6EC1929CC}"/>
            </a:ext>
          </a:extLst>
        </xdr:cNvPr>
        <xdr:cNvSpPr/>
      </xdr:nvSpPr>
      <xdr:spPr>
        <a:xfrm>
          <a:off x="4251960" y="6598920"/>
          <a:ext cx="84582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a:t>
          </a:r>
          <a:r>
            <a:rPr kumimoji="1" lang="ja-JP" altLang="en-US" sz="1100"/>
            <a:t>ページ目</a:t>
          </a:r>
        </a:p>
      </xdr:txBody>
    </xdr:sp>
    <xdr:clientData/>
  </xdr:twoCellAnchor>
  <xdr:twoCellAnchor>
    <xdr:from>
      <xdr:col>13</xdr:col>
      <xdr:colOff>335279</xdr:colOff>
      <xdr:row>2</xdr:row>
      <xdr:rowOff>175260</xdr:rowOff>
    </xdr:from>
    <xdr:to>
      <xdr:col>14</xdr:col>
      <xdr:colOff>586739</xdr:colOff>
      <xdr:row>4</xdr:row>
      <xdr:rowOff>76200</xdr:rowOff>
    </xdr:to>
    <xdr:sp macro="" textlink="">
      <xdr:nvSpPr>
        <xdr:cNvPr id="15" name="吹き出し: 角を丸めた四角形 14">
          <a:extLst>
            <a:ext uri="{FF2B5EF4-FFF2-40B4-BE49-F238E27FC236}">
              <a16:creationId xmlns:a16="http://schemas.microsoft.com/office/drawing/2014/main" id="{677E43A4-5BF7-4F19-BE1C-70B7CC9D1B04}"/>
            </a:ext>
          </a:extLst>
        </xdr:cNvPr>
        <xdr:cNvSpPr/>
      </xdr:nvSpPr>
      <xdr:spPr>
        <a:xfrm>
          <a:off x="8260079" y="541020"/>
          <a:ext cx="86106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2</a:t>
          </a:r>
          <a:r>
            <a:rPr kumimoji="1" lang="ja-JP" altLang="en-US" sz="1100"/>
            <a:t>ページ目</a:t>
          </a:r>
        </a:p>
      </xdr:txBody>
    </xdr:sp>
    <xdr:clientData/>
  </xdr:twoCellAnchor>
  <xdr:twoCellAnchor>
    <xdr:from>
      <xdr:col>13</xdr:col>
      <xdr:colOff>365760</xdr:colOff>
      <xdr:row>36</xdr:row>
      <xdr:rowOff>0</xdr:rowOff>
    </xdr:from>
    <xdr:to>
      <xdr:col>15</xdr:col>
      <xdr:colOff>7620</xdr:colOff>
      <xdr:row>37</xdr:row>
      <xdr:rowOff>83820</xdr:rowOff>
    </xdr:to>
    <xdr:sp macro="" textlink="">
      <xdr:nvSpPr>
        <xdr:cNvPr id="16" name="吹き出し: 角を丸めた四角形 15">
          <a:extLst>
            <a:ext uri="{FF2B5EF4-FFF2-40B4-BE49-F238E27FC236}">
              <a16:creationId xmlns:a16="http://schemas.microsoft.com/office/drawing/2014/main" id="{57CB959F-FE35-4B4C-8745-C298ABC0A1C1}"/>
            </a:ext>
          </a:extLst>
        </xdr:cNvPr>
        <xdr:cNvSpPr/>
      </xdr:nvSpPr>
      <xdr:spPr>
        <a:xfrm>
          <a:off x="8290560" y="6583680"/>
          <a:ext cx="86106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4</a:t>
          </a:r>
          <a:r>
            <a:rPr kumimoji="1" lang="ja-JP" altLang="en-US" sz="1100"/>
            <a:t>ページ目</a:t>
          </a:r>
        </a:p>
      </xdr:txBody>
    </xdr:sp>
    <xdr:clientData/>
  </xdr:twoCellAnchor>
  <xdr:twoCellAnchor>
    <xdr:from>
      <xdr:col>6</xdr:col>
      <xdr:colOff>563880</xdr:colOff>
      <xdr:row>68</xdr:row>
      <xdr:rowOff>76200</xdr:rowOff>
    </xdr:from>
    <xdr:to>
      <xdr:col>8</xdr:col>
      <xdr:colOff>205740</xdr:colOff>
      <xdr:row>69</xdr:row>
      <xdr:rowOff>160020</xdr:rowOff>
    </xdr:to>
    <xdr:sp macro="" textlink="">
      <xdr:nvSpPr>
        <xdr:cNvPr id="17" name="吹き出し: 角を丸めた四角形 16">
          <a:extLst>
            <a:ext uri="{FF2B5EF4-FFF2-40B4-BE49-F238E27FC236}">
              <a16:creationId xmlns:a16="http://schemas.microsoft.com/office/drawing/2014/main" id="{7EEF5E2A-201D-4066-B242-9B2A483BE94F}"/>
            </a:ext>
          </a:extLst>
        </xdr:cNvPr>
        <xdr:cNvSpPr/>
      </xdr:nvSpPr>
      <xdr:spPr>
        <a:xfrm>
          <a:off x="4221480" y="12512040"/>
          <a:ext cx="86106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5</a:t>
          </a:r>
          <a:r>
            <a:rPr kumimoji="1" lang="ja-JP" altLang="en-US" sz="1100"/>
            <a:t>ページ目</a:t>
          </a:r>
        </a:p>
      </xdr:txBody>
    </xdr:sp>
    <xdr:clientData/>
  </xdr:twoCellAnchor>
  <xdr:twoCellAnchor>
    <xdr:from>
      <xdr:col>13</xdr:col>
      <xdr:colOff>320040</xdr:colOff>
      <xdr:row>68</xdr:row>
      <xdr:rowOff>68580</xdr:rowOff>
    </xdr:from>
    <xdr:to>
      <xdr:col>14</xdr:col>
      <xdr:colOff>571500</xdr:colOff>
      <xdr:row>69</xdr:row>
      <xdr:rowOff>152400</xdr:rowOff>
    </xdr:to>
    <xdr:sp macro="" textlink="">
      <xdr:nvSpPr>
        <xdr:cNvPr id="18" name="吹き出し: 角を丸めた四角形 17">
          <a:extLst>
            <a:ext uri="{FF2B5EF4-FFF2-40B4-BE49-F238E27FC236}">
              <a16:creationId xmlns:a16="http://schemas.microsoft.com/office/drawing/2014/main" id="{FB977B7F-659F-4D44-BE0B-A26511D3CDDD}"/>
            </a:ext>
          </a:extLst>
        </xdr:cNvPr>
        <xdr:cNvSpPr/>
      </xdr:nvSpPr>
      <xdr:spPr>
        <a:xfrm>
          <a:off x="8244840" y="12504420"/>
          <a:ext cx="86106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6</a:t>
          </a:r>
          <a:r>
            <a:rPr kumimoji="1" lang="ja-JP" altLang="en-US" sz="1100"/>
            <a:t>ページ目</a:t>
          </a:r>
        </a:p>
      </xdr:txBody>
    </xdr:sp>
    <xdr:clientData/>
  </xdr:twoCellAnchor>
  <xdr:twoCellAnchor>
    <xdr:from>
      <xdr:col>6</xdr:col>
      <xdr:colOff>419100</xdr:colOff>
      <xdr:row>101</xdr:row>
      <xdr:rowOff>175260</xdr:rowOff>
    </xdr:from>
    <xdr:to>
      <xdr:col>8</xdr:col>
      <xdr:colOff>60960</xdr:colOff>
      <xdr:row>103</xdr:row>
      <xdr:rowOff>76200</xdr:rowOff>
    </xdr:to>
    <xdr:sp macro="" textlink="">
      <xdr:nvSpPr>
        <xdr:cNvPr id="19" name="吹き出し: 角を丸めた四角形 18">
          <a:extLst>
            <a:ext uri="{FF2B5EF4-FFF2-40B4-BE49-F238E27FC236}">
              <a16:creationId xmlns:a16="http://schemas.microsoft.com/office/drawing/2014/main" id="{6DD33B83-137B-456E-8CAB-C4B47206BE69}"/>
            </a:ext>
          </a:extLst>
        </xdr:cNvPr>
        <xdr:cNvSpPr/>
      </xdr:nvSpPr>
      <xdr:spPr>
        <a:xfrm>
          <a:off x="4076700" y="18646140"/>
          <a:ext cx="861060" cy="26670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7</a:t>
          </a:r>
          <a:r>
            <a:rPr kumimoji="1" lang="ja-JP" altLang="en-US" sz="1100"/>
            <a:t>ページ目</a:t>
          </a:r>
        </a:p>
      </xdr:txBody>
    </xdr:sp>
    <xdr:clientData/>
  </xdr:twoCellAnchor>
  <xdr:twoCellAnchor editAs="oneCell">
    <xdr:from>
      <xdr:col>8</xdr:col>
      <xdr:colOff>162823</xdr:colOff>
      <xdr:row>103</xdr:row>
      <xdr:rowOff>38100</xdr:rowOff>
    </xdr:from>
    <xdr:to>
      <xdr:col>15</xdr:col>
      <xdr:colOff>10101</xdr:colOff>
      <xdr:row>132</xdr:row>
      <xdr:rowOff>109622</xdr:rowOff>
    </xdr:to>
    <xdr:pic>
      <xdr:nvPicPr>
        <xdr:cNvPr id="32" name="図 31">
          <a:extLst>
            <a:ext uri="{FF2B5EF4-FFF2-40B4-BE49-F238E27FC236}">
              <a16:creationId xmlns:a16="http://schemas.microsoft.com/office/drawing/2014/main" id="{4F6D3826-64F8-F1AE-66AB-D6ECD558EF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39623" y="19659600"/>
          <a:ext cx="4114478" cy="5596022"/>
        </a:xfrm>
        <a:prstGeom prst="rect">
          <a:avLst/>
        </a:prstGeom>
      </xdr:spPr>
    </xdr:pic>
    <xdr:clientData/>
  </xdr:twoCellAnchor>
  <xdr:twoCellAnchor>
    <xdr:from>
      <xdr:col>13</xdr:col>
      <xdr:colOff>485775</xdr:colOff>
      <xdr:row>102</xdr:row>
      <xdr:rowOff>3810</xdr:rowOff>
    </xdr:from>
    <xdr:to>
      <xdr:col>15</xdr:col>
      <xdr:colOff>127635</xdr:colOff>
      <xdr:row>103</xdr:row>
      <xdr:rowOff>95250</xdr:rowOff>
    </xdr:to>
    <xdr:sp macro="" textlink="">
      <xdr:nvSpPr>
        <xdr:cNvPr id="33" name="吹き出し: 角を丸めた四角形 32">
          <a:extLst>
            <a:ext uri="{FF2B5EF4-FFF2-40B4-BE49-F238E27FC236}">
              <a16:creationId xmlns:a16="http://schemas.microsoft.com/office/drawing/2014/main" id="{BF976CF5-CFE4-BE88-BFF2-C244B5093A1D}"/>
            </a:ext>
          </a:extLst>
        </xdr:cNvPr>
        <xdr:cNvSpPr/>
      </xdr:nvSpPr>
      <xdr:spPr>
        <a:xfrm>
          <a:off x="8410575" y="19434810"/>
          <a:ext cx="861060" cy="281940"/>
        </a:xfrm>
        <a:prstGeom prst="wedgeRoundRectCallout">
          <a:avLst>
            <a:gd name="adj1" fmla="val -35902"/>
            <a:gd name="adj2" fmla="val 73929"/>
            <a:gd name="adj3" fmla="val 16667"/>
          </a:avLst>
        </a:prstGeom>
        <a:solidFill>
          <a:schemeClr val="accent2"/>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8</a:t>
          </a:r>
          <a:r>
            <a:rPr kumimoji="1" lang="ja-JP" altLang="en-US" sz="1100"/>
            <a:t>ページ目</a:t>
          </a: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alfred-lab.co.jp" TargetMode="External"/><Relationship Id="rId1" Type="http://schemas.openxmlformats.org/officeDocument/2006/relationships/hyperlink" Target="mailto:info@alfred-lab.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78329-443D-41A9-94C2-9991662DD034}">
  <sheetPr codeName="Sheet1">
    <tabColor rgb="FFFFFF00"/>
    <pageSetUpPr fitToPage="1"/>
  </sheetPr>
  <dimension ref="B1:AG70"/>
  <sheetViews>
    <sheetView tabSelected="1" topLeftCell="A9" zoomScale="85" zoomScaleNormal="85" zoomScaleSheetLayoutView="100" workbookViewId="0">
      <selection activeCell="AG30" sqref="AG30"/>
    </sheetView>
  </sheetViews>
  <sheetFormatPr defaultRowHeight="15"/>
  <cols>
    <col min="1" max="1" width="3.28515625" customWidth="1"/>
    <col min="2" max="2" width="4.42578125" customWidth="1"/>
    <col min="3" max="4" width="5.140625" customWidth="1"/>
    <col min="5" max="5" width="9.28515625" customWidth="1"/>
    <col min="6" max="13" width="6.28515625" customWidth="1"/>
    <col min="14" max="14" width="5.140625" customWidth="1"/>
    <col min="15" max="16" width="4.7109375" customWidth="1"/>
    <col min="17" max="17" width="5.7109375" customWidth="1"/>
    <col min="18" max="20" width="5.140625" customWidth="1"/>
    <col min="21" max="21" width="5.28515625" customWidth="1"/>
    <col min="22" max="22" width="5.28515625" style="87" customWidth="1"/>
    <col min="23" max="27" width="5.28515625" customWidth="1"/>
    <col min="28" max="28" width="13.28515625" style="87" customWidth="1"/>
    <col min="29" max="29" width="2.28515625" customWidth="1"/>
    <col min="33" max="33" width="11.7109375" customWidth="1"/>
  </cols>
  <sheetData>
    <row r="1" spans="2:33" ht="12" customHeight="1">
      <c r="V1"/>
      <c r="X1" s="120" t="s">
        <v>140</v>
      </c>
      <c r="Y1" s="121"/>
      <c r="Z1" s="121"/>
      <c r="AA1" s="121"/>
      <c r="AB1" s="121"/>
    </row>
    <row r="2" spans="2:33" ht="26.25" customHeight="1">
      <c r="B2" s="147" t="s">
        <v>141</v>
      </c>
      <c r="C2" s="147"/>
      <c r="D2" s="147"/>
      <c r="E2" s="147"/>
      <c r="F2" s="78" t="s">
        <v>42</v>
      </c>
      <c r="I2" s="73"/>
      <c r="J2" s="73"/>
      <c r="K2" s="73"/>
      <c r="L2" s="122" t="s">
        <v>85</v>
      </c>
      <c r="M2" s="122"/>
      <c r="N2" s="122"/>
      <c r="O2" s="122"/>
      <c r="P2" s="122"/>
      <c r="Q2" s="123"/>
      <c r="R2" s="124" t="s">
        <v>41</v>
      </c>
      <c r="S2" s="125"/>
      <c r="T2" s="126"/>
      <c r="U2" s="74"/>
      <c r="V2" s="74"/>
      <c r="W2" s="74"/>
      <c r="X2" s="75"/>
      <c r="Y2" s="10"/>
      <c r="Z2" s="76" t="s">
        <v>39</v>
      </c>
      <c r="AA2" s="10"/>
      <c r="AB2" s="77" t="s">
        <v>38</v>
      </c>
    </row>
    <row r="3" spans="2:33" ht="50.45" customHeight="1">
      <c r="C3" s="78"/>
      <c r="D3" s="78"/>
      <c r="E3" s="78"/>
      <c r="F3" s="127" t="s">
        <v>86</v>
      </c>
      <c r="G3" s="127"/>
      <c r="H3" s="127"/>
      <c r="I3" s="127"/>
      <c r="J3" s="127"/>
      <c r="K3" s="127"/>
      <c r="L3" s="127"/>
      <c r="M3" s="127"/>
      <c r="N3" s="127"/>
      <c r="O3" s="127"/>
      <c r="P3" s="127"/>
      <c r="Q3" s="128"/>
      <c r="R3" s="129" t="s">
        <v>40</v>
      </c>
      <c r="S3" s="130"/>
      <c r="T3" s="131"/>
      <c r="U3" s="79"/>
      <c r="V3" s="79"/>
      <c r="W3" s="79"/>
      <c r="X3" s="80"/>
      <c r="Y3" s="11"/>
      <c r="Z3" s="79" t="s">
        <v>39</v>
      </c>
      <c r="AA3" s="11"/>
      <c r="AB3" s="81" t="s">
        <v>38</v>
      </c>
    </row>
    <row r="4" spans="2:33" ht="18" customHeight="1">
      <c r="B4" s="156" t="s">
        <v>37</v>
      </c>
      <c r="C4" s="3" t="s">
        <v>36</v>
      </c>
      <c r="D4" s="4"/>
      <c r="E4" s="132"/>
      <c r="F4" s="132"/>
      <c r="G4" s="132"/>
      <c r="H4" s="132"/>
      <c r="I4" s="132"/>
      <c r="J4" s="132"/>
      <c r="K4" s="132"/>
      <c r="L4" s="132"/>
      <c r="M4" s="132"/>
      <c r="N4" s="132"/>
      <c r="O4" s="132"/>
      <c r="P4" s="132"/>
      <c r="Q4" s="133"/>
      <c r="R4" s="3" t="s">
        <v>35</v>
      </c>
      <c r="S4" s="82"/>
      <c r="T4" s="132"/>
      <c r="U4" s="132"/>
      <c r="V4" s="132"/>
      <c r="W4" s="132"/>
      <c r="X4" s="132"/>
      <c r="Y4" s="132"/>
      <c r="Z4" s="132"/>
      <c r="AA4" s="132"/>
      <c r="AB4" s="133"/>
    </row>
    <row r="5" spans="2:33" ht="18" customHeight="1">
      <c r="B5" s="157"/>
      <c r="C5" s="134"/>
      <c r="D5" s="135"/>
      <c r="E5" s="135"/>
      <c r="F5" s="135"/>
      <c r="G5" s="135"/>
      <c r="H5" s="135"/>
      <c r="I5" s="135"/>
      <c r="J5" s="135"/>
      <c r="K5" s="135"/>
      <c r="L5" s="135"/>
      <c r="M5" s="135"/>
      <c r="N5" s="135"/>
      <c r="O5" s="135"/>
      <c r="P5" s="135"/>
      <c r="Q5" s="136"/>
      <c r="R5" s="140"/>
      <c r="S5" s="141"/>
      <c r="T5" s="141"/>
      <c r="U5" s="141"/>
      <c r="V5" s="141"/>
      <c r="W5" s="141"/>
      <c r="X5" s="141"/>
      <c r="Y5" s="141"/>
      <c r="Z5" s="141"/>
      <c r="AA5" s="141"/>
      <c r="AB5" s="142"/>
      <c r="AF5" s="216" t="s">
        <v>96</v>
      </c>
      <c r="AG5" s="216"/>
    </row>
    <row r="6" spans="2:33" ht="18" customHeight="1">
      <c r="B6" s="157"/>
      <c r="C6" s="134"/>
      <c r="D6" s="135"/>
      <c r="E6" s="135"/>
      <c r="F6" s="135"/>
      <c r="G6" s="135"/>
      <c r="H6" s="135"/>
      <c r="I6" s="135"/>
      <c r="J6" s="135"/>
      <c r="K6" s="135"/>
      <c r="L6" s="135"/>
      <c r="M6" s="135"/>
      <c r="N6" s="135"/>
      <c r="O6" s="135"/>
      <c r="P6" s="135"/>
      <c r="Q6" s="136"/>
      <c r="R6" s="143"/>
      <c r="S6" s="141"/>
      <c r="T6" s="141"/>
      <c r="U6" s="141"/>
      <c r="V6" s="141"/>
      <c r="W6" s="141"/>
      <c r="X6" s="141"/>
      <c r="Y6" s="141"/>
      <c r="Z6" s="141"/>
      <c r="AA6" s="141"/>
      <c r="AB6" s="142"/>
      <c r="AF6" s="84" t="s">
        <v>97</v>
      </c>
      <c r="AG6" s="69"/>
    </row>
    <row r="7" spans="2:33" ht="18" customHeight="1">
      <c r="B7" s="157"/>
      <c r="C7" s="137"/>
      <c r="D7" s="138"/>
      <c r="E7" s="138"/>
      <c r="F7" s="138"/>
      <c r="G7" s="138"/>
      <c r="H7" s="138"/>
      <c r="I7" s="138"/>
      <c r="J7" s="138"/>
      <c r="K7" s="138"/>
      <c r="L7" s="138"/>
      <c r="M7" s="138"/>
      <c r="N7" s="138"/>
      <c r="O7" s="138"/>
      <c r="P7" s="138"/>
      <c r="Q7" s="139"/>
      <c r="R7" s="144"/>
      <c r="S7" s="145"/>
      <c r="T7" s="145"/>
      <c r="U7" s="145"/>
      <c r="V7" s="145"/>
      <c r="W7" s="145"/>
      <c r="X7" s="145"/>
      <c r="Y7" s="145"/>
      <c r="Z7" s="145"/>
      <c r="AA7" s="145"/>
      <c r="AB7" s="146"/>
      <c r="AF7" s="83" t="s">
        <v>98</v>
      </c>
      <c r="AG7" s="70"/>
    </row>
    <row r="8" spans="2:33" ht="18" customHeight="1">
      <c r="B8" s="157"/>
      <c r="C8" s="3" t="s">
        <v>128</v>
      </c>
      <c r="D8" s="4"/>
      <c r="E8" s="132"/>
      <c r="F8" s="132"/>
      <c r="G8" s="132"/>
      <c r="H8" s="132"/>
      <c r="I8" s="132"/>
      <c r="J8" s="132"/>
      <c r="K8" s="132"/>
      <c r="L8" s="132"/>
      <c r="M8" s="132"/>
      <c r="N8" s="132"/>
      <c r="O8" s="132"/>
      <c r="P8" s="132"/>
      <c r="Q8" s="133"/>
      <c r="R8" s="85" t="s">
        <v>34</v>
      </c>
      <c r="S8" s="217"/>
      <c r="T8" s="217"/>
      <c r="U8" s="217"/>
      <c r="V8" s="217"/>
      <c r="W8" s="217"/>
      <c r="X8" s="217"/>
      <c r="Y8" s="217"/>
      <c r="Z8" s="217"/>
      <c r="AA8" s="217"/>
      <c r="AB8" s="218"/>
    </row>
    <row r="9" spans="2:33" ht="18" customHeight="1">
      <c r="B9" s="157"/>
      <c r="C9" s="86" t="s">
        <v>28</v>
      </c>
      <c r="D9" s="221"/>
      <c r="E9" s="221"/>
      <c r="F9" s="221"/>
      <c r="G9" s="221"/>
      <c r="H9" s="221"/>
      <c r="I9" s="221"/>
      <c r="J9" s="221"/>
      <c r="K9" s="221"/>
      <c r="L9" s="221"/>
      <c r="M9" s="221"/>
      <c r="N9" s="221"/>
      <c r="O9" s="221"/>
      <c r="P9" s="221"/>
      <c r="Q9" s="222"/>
      <c r="R9" s="72"/>
      <c r="S9" s="219"/>
      <c r="T9" s="219"/>
      <c r="U9" s="219"/>
      <c r="V9" s="219"/>
      <c r="W9" s="219"/>
      <c r="X9" s="219"/>
      <c r="Y9" s="219"/>
      <c r="Z9" s="219"/>
      <c r="AA9" s="219"/>
      <c r="AB9" s="220"/>
    </row>
    <row r="10" spans="2:33" ht="18" customHeight="1">
      <c r="B10" s="157"/>
      <c r="C10" s="244"/>
      <c r="D10" s="245"/>
      <c r="E10" s="245"/>
      <c r="F10" s="245"/>
      <c r="G10" s="245"/>
      <c r="H10" s="245"/>
      <c r="I10" s="245"/>
      <c r="J10" s="245"/>
      <c r="K10" s="245"/>
      <c r="L10" s="245"/>
      <c r="M10" s="245"/>
      <c r="N10" s="245"/>
      <c r="O10" s="245"/>
      <c r="P10" s="245"/>
      <c r="Q10" s="246"/>
      <c r="R10" s="250" t="s">
        <v>33</v>
      </c>
      <c r="S10" s="252"/>
      <c r="T10" s="252"/>
      <c r="U10" s="252"/>
      <c r="V10" s="252"/>
      <c r="W10" s="252"/>
      <c r="X10" s="252"/>
      <c r="Y10" s="252"/>
      <c r="Z10" s="252"/>
      <c r="AA10" s="252"/>
      <c r="AB10" s="253"/>
    </row>
    <row r="11" spans="2:33" ht="18" customHeight="1">
      <c r="B11" s="157"/>
      <c r="C11" s="247"/>
      <c r="D11" s="248"/>
      <c r="E11" s="248"/>
      <c r="F11" s="248"/>
      <c r="G11" s="248"/>
      <c r="H11" s="248"/>
      <c r="I11" s="248"/>
      <c r="J11" s="248"/>
      <c r="K11" s="248"/>
      <c r="L11" s="248"/>
      <c r="M11" s="248"/>
      <c r="N11" s="248"/>
      <c r="O11" s="248"/>
      <c r="P11" s="248"/>
      <c r="Q11" s="249"/>
      <c r="R11" s="251"/>
      <c r="S11" s="254"/>
      <c r="T11" s="254"/>
      <c r="U11" s="254"/>
      <c r="V11" s="254"/>
      <c r="W11" s="254"/>
      <c r="X11" s="254"/>
      <c r="Y11" s="254"/>
      <c r="Z11" s="254"/>
      <c r="AA11" s="254"/>
      <c r="AB11" s="255"/>
    </row>
    <row r="12" spans="2:33" ht="18" customHeight="1">
      <c r="B12" s="157"/>
      <c r="C12" s="2" t="s">
        <v>32</v>
      </c>
      <c r="D12" s="1"/>
      <c r="E12" s="256"/>
      <c r="F12" s="257"/>
      <c r="G12" s="257"/>
      <c r="H12" s="257"/>
      <c r="I12" s="257"/>
      <c r="J12" s="257"/>
      <c r="K12" s="257"/>
      <c r="L12" s="257"/>
      <c r="M12" s="257"/>
      <c r="N12" s="257"/>
      <c r="O12" s="257"/>
      <c r="P12" s="257"/>
      <c r="Q12" s="258"/>
      <c r="R12" s="261" t="s">
        <v>31</v>
      </c>
      <c r="S12" s="262"/>
      <c r="T12" s="262"/>
      <c r="U12" s="262"/>
      <c r="V12" s="262"/>
      <c r="W12" s="262"/>
      <c r="X12" s="262"/>
      <c r="Y12" s="262"/>
      <c r="Z12" s="262"/>
      <c r="AA12" s="262"/>
      <c r="AB12" s="263"/>
    </row>
    <row r="13" spans="2:33" ht="18" customHeight="1">
      <c r="B13" s="158"/>
      <c r="C13" s="230"/>
      <c r="D13" s="231"/>
      <c r="E13" s="259"/>
      <c r="F13" s="259"/>
      <c r="G13" s="259"/>
      <c r="H13" s="259"/>
      <c r="I13" s="259"/>
      <c r="J13" s="259"/>
      <c r="K13" s="259"/>
      <c r="L13" s="259"/>
      <c r="M13" s="259"/>
      <c r="N13" s="259"/>
      <c r="O13" s="259"/>
      <c r="P13" s="259"/>
      <c r="Q13" s="260"/>
      <c r="R13" s="251"/>
      <c r="S13" s="219"/>
      <c r="T13" s="219"/>
      <c r="U13" s="219"/>
      <c r="V13" s="219"/>
      <c r="W13" s="219"/>
      <c r="X13" s="219"/>
      <c r="Y13" s="219"/>
      <c r="Z13" s="219"/>
      <c r="AA13" s="219"/>
      <c r="AB13" s="220"/>
    </row>
    <row r="14" spans="2:33">
      <c r="V14"/>
    </row>
    <row r="15" spans="2:33" ht="18" customHeight="1">
      <c r="B15" s="156" t="s">
        <v>30</v>
      </c>
      <c r="C15" s="223" t="s">
        <v>29</v>
      </c>
      <c r="D15" s="224"/>
      <c r="E15" s="224"/>
      <c r="F15" s="225"/>
      <c r="G15" s="264" t="s">
        <v>129</v>
      </c>
      <c r="H15" s="265"/>
      <c r="I15" s="265"/>
      <c r="J15" s="265"/>
      <c r="K15" s="265"/>
      <c r="L15" s="265"/>
      <c r="M15" s="265"/>
      <c r="N15" s="265"/>
      <c r="O15" s="265"/>
      <c r="P15" s="265"/>
      <c r="Q15" s="265"/>
      <c r="R15" s="265"/>
      <c r="S15" s="265"/>
      <c r="T15" s="265"/>
      <c r="U15" s="265"/>
      <c r="V15" s="265"/>
      <c r="W15" s="265"/>
      <c r="X15" s="265"/>
      <c r="Y15" s="265"/>
      <c r="Z15" s="265"/>
      <c r="AA15" s="265"/>
      <c r="AB15" s="266"/>
    </row>
    <row r="16" spans="2:33" ht="18" customHeight="1">
      <c r="B16" s="157"/>
      <c r="C16" s="226" t="s">
        <v>135</v>
      </c>
      <c r="D16" s="226"/>
      <c r="E16" s="226"/>
      <c r="F16" s="227"/>
      <c r="G16" s="267"/>
      <c r="H16" s="268"/>
      <c r="I16" s="268"/>
      <c r="J16" s="268"/>
      <c r="K16" s="268"/>
      <c r="L16" s="268"/>
      <c r="M16" s="268"/>
      <c r="N16" s="268"/>
      <c r="O16" s="268"/>
      <c r="P16" s="268"/>
      <c r="Q16" s="268"/>
      <c r="R16" s="268"/>
      <c r="S16" s="268"/>
      <c r="T16" s="268"/>
      <c r="U16" s="268"/>
      <c r="V16" s="268"/>
      <c r="W16" s="268"/>
      <c r="X16" s="268"/>
      <c r="Y16" s="268"/>
      <c r="Z16" s="268"/>
      <c r="AA16" s="268"/>
      <c r="AB16" s="269"/>
    </row>
    <row r="17" spans="2:28" ht="18" customHeight="1">
      <c r="B17" s="157"/>
      <c r="C17" s="226"/>
      <c r="D17" s="226"/>
      <c r="E17" s="226"/>
      <c r="F17" s="227"/>
      <c r="G17" s="267"/>
      <c r="H17" s="268"/>
      <c r="I17" s="268"/>
      <c r="J17" s="268"/>
      <c r="K17" s="268"/>
      <c r="L17" s="268"/>
      <c r="M17" s="268"/>
      <c r="N17" s="268"/>
      <c r="O17" s="268"/>
      <c r="P17" s="268"/>
      <c r="Q17" s="268"/>
      <c r="R17" s="268"/>
      <c r="S17" s="268"/>
      <c r="T17" s="268"/>
      <c r="U17" s="268"/>
      <c r="V17" s="268"/>
      <c r="W17" s="268"/>
      <c r="X17" s="268"/>
      <c r="Y17" s="268"/>
      <c r="Z17" s="268"/>
      <c r="AA17" s="268"/>
      <c r="AB17" s="269"/>
    </row>
    <row r="18" spans="2:28" ht="18" customHeight="1">
      <c r="B18" s="157"/>
      <c r="C18" s="228"/>
      <c r="D18" s="228"/>
      <c r="E18" s="228"/>
      <c r="F18" s="229"/>
      <c r="G18" s="270"/>
      <c r="H18" s="271"/>
      <c r="I18" s="271"/>
      <c r="J18" s="271"/>
      <c r="K18" s="271"/>
      <c r="L18" s="271"/>
      <c r="M18" s="271"/>
      <c r="N18" s="271"/>
      <c r="O18" s="271"/>
      <c r="P18" s="271"/>
      <c r="Q18" s="271"/>
      <c r="R18" s="271"/>
      <c r="S18" s="271"/>
      <c r="T18" s="271"/>
      <c r="U18" s="271"/>
      <c r="V18" s="271"/>
      <c r="W18" s="271"/>
      <c r="X18" s="271"/>
      <c r="Y18" s="271"/>
      <c r="Z18" s="271"/>
      <c r="AA18" s="271"/>
      <c r="AB18" s="272"/>
    </row>
    <row r="19" spans="2:28" ht="18" customHeight="1">
      <c r="B19" s="157"/>
      <c r="C19" s="104" t="s">
        <v>136</v>
      </c>
      <c r="D19" s="105"/>
      <c r="E19" s="105"/>
      <c r="F19" s="105"/>
      <c r="G19" s="105"/>
      <c r="H19" s="105"/>
      <c r="I19" s="105"/>
      <c r="J19" s="105"/>
      <c r="K19" s="105"/>
      <c r="L19" s="105"/>
      <c r="M19" s="105"/>
      <c r="N19" s="104" t="s">
        <v>137</v>
      </c>
      <c r="O19" s="105"/>
      <c r="P19" s="105"/>
      <c r="Q19" s="105"/>
      <c r="R19" s="105"/>
      <c r="S19" s="105"/>
      <c r="T19" s="105"/>
      <c r="U19" s="105"/>
      <c r="V19" s="105"/>
      <c r="W19" s="105"/>
      <c r="X19" s="105"/>
      <c r="Y19" s="105"/>
      <c r="Z19" s="105"/>
      <c r="AA19" s="105"/>
      <c r="AB19" s="106"/>
    </row>
    <row r="20" spans="2:28" ht="18" customHeight="1">
      <c r="B20" s="157"/>
      <c r="C20" s="234"/>
      <c r="D20" s="235"/>
      <c r="E20" s="235"/>
      <c r="F20" s="235"/>
      <c r="G20" s="235"/>
      <c r="H20" s="235"/>
      <c r="I20" s="235"/>
      <c r="J20" s="235"/>
      <c r="K20" s="235"/>
      <c r="L20" s="235"/>
      <c r="M20" s="236"/>
      <c r="N20" s="234"/>
      <c r="O20" s="235"/>
      <c r="P20" s="235"/>
      <c r="Q20" s="235"/>
      <c r="R20" s="235"/>
      <c r="S20" s="235"/>
      <c r="T20" s="235"/>
      <c r="U20" s="235"/>
      <c r="V20" s="235"/>
      <c r="W20" s="235"/>
      <c r="X20" s="235"/>
      <c r="Y20" s="235"/>
      <c r="Z20" s="235"/>
      <c r="AA20" s="235"/>
      <c r="AB20" s="236"/>
    </row>
    <row r="21" spans="2:28" ht="18" customHeight="1">
      <c r="B21" s="157"/>
      <c r="C21" s="234"/>
      <c r="D21" s="235"/>
      <c r="E21" s="235"/>
      <c r="F21" s="235"/>
      <c r="G21" s="235"/>
      <c r="H21" s="235"/>
      <c r="I21" s="235"/>
      <c r="J21" s="235"/>
      <c r="K21" s="235"/>
      <c r="L21" s="235"/>
      <c r="M21" s="236"/>
      <c r="N21" s="234"/>
      <c r="O21" s="235"/>
      <c r="P21" s="235"/>
      <c r="Q21" s="235"/>
      <c r="R21" s="235"/>
      <c r="S21" s="235"/>
      <c r="T21" s="235"/>
      <c r="U21" s="235"/>
      <c r="V21" s="235"/>
      <c r="W21" s="235"/>
      <c r="X21" s="235"/>
      <c r="Y21" s="235"/>
      <c r="Z21" s="235"/>
      <c r="AA21" s="235"/>
      <c r="AB21" s="236"/>
    </row>
    <row r="22" spans="2:28" ht="18" customHeight="1">
      <c r="B22" s="157"/>
      <c r="C22" s="237"/>
      <c r="D22" s="238"/>
      <c r="E22" s="238"/>
      <c r="F22" s="238"/>
      <c r="G22" s="238"/>
      <c r="H22" s="238"/>
      <c r="I22" s="238"/>
      <c r="J22" s="238"/>
      <c r="K22" s="238"/>
      <c r="L22" s="238"/>
      <c r="M22" s="239"/>
      <c r="N22" s="237"/>
      <c r="O22" s="238"/>
      <c r="P22" s="238"/>
      <c r="Q22" s="238"/>
      <c r="R22" s="238"/>
      <c r="S22" s="238"/>
      <c r="T22" s="238"/>
      <c r="U22" s="238"/>
      <c r="V22" s="238"/>
      <c r="W22" s="238"/>
      <c r="X22" s="238"/>
      <c r="Y22" s="238"/>
      <c r="Z22" s="238"/>
      <c r="AA22" s="238"/>
      <c r="AB22" s="239"/>
    </row>
    <row r="23" spans="2:28" ht="18" customHeight="1">
      <c r="B23" s="157"/>
      <c r="C23" s="104" t="s">
        <v>138</v>
      </c>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6"/>
    </row>
    <row r="24" spans="2:28" ht="18" customHeight="1">
      <c r="B24" s="157"/>
      <c r="C24" s="240"/>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32" t="s">
        <v>51</v>
      </c>
    </row>
    <row r="25" spans="2:28" ht="18" customHeight="1">
      <c r="B25" s="157"/>
      <c r="C25" s="242"/>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33"/>
    </row>
    <row r="26" spans="2:28" ht="27.75" customHeight="1">
      <c r="B26" s="157"/>
      <c r="C26" s="159" t="s">
        <v>139</v>
      </c>
      <c r="D26" s="160"/>
      <c r="E26" s="160"/>
      <c r="F26" s="160"/>
      <c r="G26" s="160"/>
      <c r="H26" s="160"/>
      <c r="I26" s="160"/>
      <c r="J26" s="160"/>
      <c r="K26" s="160"/>
      <c r="L26" s="160"/>
      <c r="M26" s="160"/>
      <c r="N26" s="160"/>
      <c r="O26" s="160"/>
      <c r="P26" s="160"/>
      <c r="Q26" s="160"/>
      <c r="R26" s="160"/>
      <c r="S26" s="160"/>
      <c r="T26" s="183" t="s">
        <v>131</v>
      </c>
      <c r="U26" s="184"/>
      <c r="V26" s="184"/>
      <c r="W26" s="184"/>
      <c r="X26" s="184"/>
      <c r="Y26" s="184"/>
      <c r="Z26" s="184"/>
      <c r="AA26" s="184"/>
      <c r="AB26" s="185"/>
    </row>
    <row r="27" spans="2:28" ht="27.75" customHeight="1">
      <c r="B27" s="157"/>
      <c r="C27" s="161"/>
      <c r="D27" s="162"/>
      <c r="E27" s="162"/>
      <c r="F27" s="162"/>
      <c r="G27" s="162"/>
      <c r="H27" s="162"/>
      <c r="I27" s="162"/>
      <c r="J27" s="162"/>
      <c r="K27" s="162"/>
      <c r="L27" s="162"/>
      <c r="M27" s="162"/>
      <c r="N27" s="162"/>
      <c r="O27" s="162"/>
      <c r="P27" s="162"/>
      <c r="Q27" s="162"/>
      <c r="R27" s="162"/>
      <c r="S27" s="162"/>
      <c r="T27" s="186" t="s">
        <v>132</v>
      </c>
      <c r="U27" s="186"/>
      <c r="V27" s="186"/>
      <c r="W27" s="187"/>
      <c r="X27" s="188"/>
      <c r="Y27" s="188"/>
      <c r="Z27" s="188"/>
      <c r="AA27" s="188"/>
      <c r="AB27" s="188"/>
    </row>
    <row r="28" spans="2:28" ht="18" customHeight="1">
      <c r="B28" s="157"/>
      <c r="C28" s="196"/>
      <c r="D28" s="198" t="s">
        <v>81</v>
      </c>
      <c r="E28" s="199"/>
      <c r="F28" s="199"/>
      <c r="G28" s="199"/>
      <c r="H28" s="214"/>
      <c r="I28" s="214"/>
      <c r="J28" s="214"/>
      <c r="K28" s="181" t="s">
        <v>82</v>
      </c>
      <c r="L28" s="163" t="s">
        <v>87</v>
      </c>
      <c r="M28" s="163"/>
      <c r="N28" s="163"/>
      <c r="O28" s="163"/>
      <c r="P28" s="163"/>
      <c r="Q28" s="163"/>
      <c r="R28" s="163"/>
      <c r="S28" s="163"/>
      <c r="T28" s="164"/>
      <c r="U28" s="164"/>
      <c r="V28" s="164"/>
      <c r="W28" s="164"/>
      <c r="X28" s="164"/>
      <c r="Y28" s="164"/>
      <c r="Z28" s="164"/>
      <c r="AA28" s="164"/>
      <c r="AB28" s="165"/>
    </row>
    <row r="29" spans="2:28" ht="18" customHeight="1">
      <c r="B29" s="157"/>
      <c r="C29" s="197"/>
      <c r="D29" s="182"/>
      <c r="E29" s="182"/>
      <c r="F29" s="182"/>
      <c r="G29" s="182"/>
      <c r="H29" s="215"/>
      <c r="I29" s="215"/>
      <c r="J29" s="215"/>
      <c r="K29" s="182"/>
      <c r="L29" s="166"/>
      <c r="M29" s="166"/>
      <c r="N29" s="166"/>
      <c r="O29" s="166"/>
      <c r="P29" s="166"/>
      <c r="Q29" s="166"/>
      <c r="R29" s="166"/>
      <c r="S29" s="166"/>
      <c r="T29" s="166"/>
      <c r="U29" s="166"/>
      <c r="V29" s="166"/>
      <c r="W29" s="166"/>
      <c r="X29" s="166"/>
      <c r="Y29" s="166"/>
      <c r="Z29" s="166"/>
      <c r="AA29" s="166"/>
      <c r="AB29" s="167"/>
    </row>
    <row r="30" spans="2:28" ht="18" customHeight="1">
      <c r="B30" s="13"/>
      <c r="C30" s="14"/>
      <c r="D30" s="15"/>
      <c r="E30" s="15"/>
      <c r="F30" s="15"/>
      <c r="G30" s="15"/>
      <c r="H30" s="88"/>
      <c r="I30" s="88"/>
      <c r="J30" s="88"/>
      <c r="K30" s="15"/>
      <c r="L30" s="16"/>
      <c r="M30" s="16"/>
      <c r="N30" s="16"/>
      <c r="O30" s="16"/>
      <c r="P30" s="16"/>
      <c r="Q30" s="16"/>
      <c r="R30" s="16"/>
      <c r="S30" s="16"/>
      <c r="T30" s="16"/>
      <c r="U30" s="16"/>
      <c r="V30" s="16"/>
      <c r="W30" s="16"/>
      <c r="X30" s="16"/>
      <c r="Y30" s="16"/>
      <c r="Z30" s="16"/>
      <c r="AA30" s="16"/>
      <c r="AB30" s="16"/>
    </row>
    <row r="31" spans="2:28" ht="18" customHeight="1">
      <c r="B31" s="168" t="s">
        <v>88</v>
      </c>
      <c r="C31" s="169" t="s">
        <v>89</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1"/>
    </row>
    <row r="32" spans="2:28" ht="18" customHeight="1">
      <c r="B32" s="168"/>
      <c r="C32" s="172" t="s">
        <v>90</v>
      </c>
      <c r="D32" s="173"/>
      <c r="E32" s="173"/>
      <c r="F32" s="173"/>
      <c r="G32" s="173"/>
      <c r="H32" s="173"/>
      <c r="I32" s="173"/>
      <c r="J32" s="173"/>
      <c r="K32" s="173"/>
      <c r="L32" s="173"/>
      <c r="M32" s="174"/>
      <c r="N32" s="172" t="s">
        <v>91</v>
      </c>
      <c r="O32" s="173"/>
      <c r="P32" s="173"/>
      <c r="Q32" s="173"/>
      <c r="R32" s="173"/>
      <c r="S32" s="173"/>
      <c r="T32" s="173"/>
      <c r="U32" s="174"/>
      <c r="V32" s="172" t="s">
        <v>92</v>
      </c>
      <c r="W32" s="173"/>
      <c r="X32" s="173"/>
      <c r="Y32" s="173"/>
      <c r="Z32" s="173"/>
      <c r="AA32" s="173"/>
      <c r="AB32" s="174"/>
    </row>
    <row r="33" spans="2:28" ht="18" customHeight="1">
      <c r="B33" s="168"/>
      <c r="C33" s="175"/>
      <c r="D33" s="176"/>
      <c r="E33" s="176"/>
      <c r="F33" s="176"/>
      <c r="G33" s="176"/>
      <c r="H33" s="176"/>
      <c r="I33" s="176"/>
      <c r="J33" s="176"/>
      <c r="K33" s="176"/>
      <c r="L33" s="176"/>
      <c r="M33" s="177"/>
      <c r="N33" s="175"/>
      <c r="O33" s="176"/>
      <c r="P33" s="176"/>
      <c r="Q33" s="176"/>
      <c r="R33" s="176"/>
      <c r="S33" s="176"/>
      <c r="T33" s="176"/>
      <c r="U33" s="177"/>
      <c r="V33" s="175"/>
      <c r="W33" s="176"/>
      <c r="X33" s="176"/>
      <c r="Y33" s="176"/>
      <c r="Z33" s="176"/>
      <c r="AA33" s="176"/>
      <c r="AB33" s="177"/>
    </row>
    <row r="34" spans="2:28" ht="18" customHeight="1">
      <c r="B34" s="168"/>
      <c r="C34" s="178"/>
      <c r="D34" s="179"/>
      <c r="E34" s="179"/>
      <c r="F34" s="179"/>
      <c r="G34" s="179"/>
      <c r="H34" s="179"/>
      <c r="I34" s="179"/>
      <c r="J34" s="179"/>
      <c r="K34" s="179"/>
      <c r="L34" s="179"/>
      <c r="M34" s="180"/>
      <c r="N34" s="178"/>
      <c r="O34" s="179"/>
      <c r="P34" s="179"/>
      <c r="Q34" s="179"/>
      <c r="R34" s="179"/>
      <c r="S34" s="179"/>
      <c r="T34" s="179"/>
      <c r="U34" s="180"/>
      <c r="V34" s="178"/>
      <c r="W34" s="179"/>
      <c r="X34" s="179"/>
      <c r="Y34" s="179"/>
      <c r="Z34" s="179"/>
      <c r="AA34" s="179"/>
      <c r="AB34" s="180"/>
    </row>
    <row r="35" spans="2:28" ht="33" customHeight="1">
      <c r="B35" s="78" t="s">
        <v>27</v>
      </c>
      <c r="U35" s="213" t="s">
        <v>133</v>
      </c>
      <c r="V35" s="213"/>
      <c r="W35" s="213"/>
      <c r="X35" s="212" t="s">
        <v>134</v>
      </c>
      <c r="Y35" s="212"/>
      <c r="Z35" s="212"/>
      <c r="AA35" s="212"/>
      <c r="AB35" s="212"/>
    </row>
    <row r="36" spans="2:28" ht="38.450000000000003" customHeight="1">
      <c r="B36" s="5" t="s">
        <v>26</v>
      </c>
      <c r="C36" s="192" t="s">
        <v>103</v>
      </c>
      <c r="D36" s="118"/>
      <c r="E36" s="118"/>
      <c r="F36" s="119"/>
      <c r="G36" s="116" t="s">
        <v>25</v>
      </c>
      <c r="H36" s="116"/>
      <c r="I36" s="116"/>
      <c r="J36" s="116"/>
      <c r="K36" s="116"/>
      <c r="L36" s="206" t="s">
        <v>24</v>
      </c>
      <c r="M36" s="206"/>
      <c r="N36" s="206"/>
      <c r="O36" s="200" t="s">
        <v>130</v>
      </c>
      <c r="P36" s="201"/>
      <c r="Q36" s="202"/>
      <c r="R36" s="116" t="s">
        <v>23</v>
      </c>
      <c r="S36" s="116"/>
      <c r="T36" s="116"/>
      <c r="U36" s="117" t="s">
        <v>94</v>
      </c>
      <c r="V36" s="118"/>
      <c r="W36" s="119"/>
      <c r="X36" s="116" t="s">
        <v>22</v>
      </c>
      <c r="Y36" s="116"/>
      <c r="Z36" s="116"/>
      <c r="AA36" s="116"/>
      <c r="AB36" s="23" t="s">
        <v>17</v>
      </c>
    </row>
    <row r="37" spans="2:28" ht="38.450000000000003" customHeight="1">
      <c r="B37" s="12" t="s">
        <v>21</v>
      </c>
      <c r="C37" s="193" t="s">
        <v>99</v>
      </c>
      <c r="D37" s="194"/>
      <c r="E37" s="194"/>
      <c r="F37" s="195"/>
      <c r="G37" s="190" t="s">
        <v>100</v>
      </c>
      <c r="H37" s="191"/>
      <c r="I37" s="191"/>
      <c r="J37" s="191"/>
      <c r="K37" s="191"/>
      <c r="L37" s="207" t="s">
        <v>20</v>
      </c>
      <c r="M37" s="208"/>
      <c r="N37" s="208"/>
      <c r="O37" s="203" t="s">
        <v>101</v>
      </c>
      <c r="P37" s="204"/>
      <c r="Q37" s="205"/>
      <c r="R37" s="189" t="s">
        <v>102</v>
      </c>
      <c r="S37" s="189"/>
      <c r="T37" s="189"/>
      <c r="U37" s="152" t="s">
        <v>95</v>
      </c>
      <c r="V37" s="153"/>
      <c r="W37" s="154"/>
      <c r="X37" s="155" t="s">
        <v>19</v>
      </c>
      <c r="Y37" s="155"/>
      <c r="Z37" s="155"/>
      <c r="AA37" s="155"/>
      <c r="AB37" s="22">
        <v>45170</v>
      </c>
    </row>
    <row r="38" spans="2:28" ht="45.75" customHeight="1">
      <c r="B38" s="9">
        <v>1</v>
      </c>
      <c r="C38" s="209"/>
      <c r="D38" s="210"/>
      <c r="E38" s="210"/>
      <c r="F38" s="211"/>
      <c r="G38" s="98"/>
      <c r="H38" s="99"/>
      <c r="I38" s="99"/>
      <c r="J38" s="99"/>
      <c r="K38" s="100"/>
      <c r="L38" s="98"/>
      <c r="M38" s="99"/>
      <c r="N38" s="100"/>
      <c r="O38" s="101"/>
      <c r="P38" s="99"/>
      <c r="Q38" s="100"/>
      <c r="R38" s="98"/>
      <c r="S38" s="99"/>
      <c r="T38" s="100"/>
      <c r="U38" s="98"/>
      <c r="V38" s="99"/>
      <c r="W38" s="100"/>
      <c r="X38" s="98"/>
      <c r="Y38" s="99"/>
      <c r="Z38" s="99"/>
      <c r="AA38" s="100"/>
      <c r="AB38" s="71"/>
    </row>
    <row r="39" spans="2:28" ht="45.75" customHeight="1">
      <c r="B39" s="9">
        <v>2</v>
      </c>
      <c r="C39" s="107"/>
      <c r="D39" s="108"/>
      <c r="E39" s="108"/>
      <c r="F39" s="109"/>
      <c r="G39" s="110"/>
      <c r="H39" s="111"/>
      <c r="I39" s="111"/>
      <c r="J39" s="111"/>
      <c r="K39" s="112"/>
      <c r="L39" s="98"/>
      <c r="M39" s="99"/>
      <c r="N39" s="100"/>
      <c r="O39" s="101"/>
      <c r="P39" s="99"/>
      <c r="Q39" s="100"/>
      <c r="R39" s="98"/>
      <c r="S39" s="99"/>
      <c r="T39" s="100"/>
      <c r="U39" s="98"/>
      <c r="V39" s="99"/>
      <c r="W39" s="100"/>
      <c r="X39" s="98"/>
      <c r="Y39" s="99"/>
      <c r="Z39" s="99"/>
      <c r="AA39" s="100"/>
      <c r="AB39" s="71"/>
    </row>
    <row r="40" spans="2:28" ht="45.75" customHeight="1">
      <c r="B40" s="9">
        <v>3</v>
      </c>
      <c r="C40" s="107"/>
      <c r="D40" s="108"/>
      <c r="E40" s="108"/>
      <c r="F40" s="109"/>
      <c r="G40" s="110"/>
      <c r="H40" s="111"/>
      <c r="I40" s="111"/>
      <c r="J40" s="111"/>
      <c r="K40" s="112"/>
      <c r="L40" s="113"/>
      <c r="M40" s="114"/>
      <c r="N40" s="115"/>
      <c r="O40" s="101"/>
      <c r="P40" s="99"/>
      <c r="Q40" s="100"/>
      <c r="R40" s="98"/>
      <c r="S40" s="102"/>
      <c r="T40" s="103"/>
      <c r="U40" s="101"/>
      <c r="V40" s="99"/>
      <c r="W40" s="100"/>
      <c r="X40" s="98"/>
      <c r="Y40" s="102"/>
      <c r="Z40" s="102"/>
      <c r="AA40" s="103"/>
      <c r="AB40" s="71"/>
    </row>
    <row r="41" spans="2:28" ht="45.75" customHeight="1">
      <c r="B41" s="9">
        <v>4</v>
      </c>
      <c r="C41" s="107"/>
      <c r="D41" s="108"/>
      <c r="E41" s="108"/>
      <c r="F41" s="109"/>
      <c r="G41" s="110"/>
      <c r="H41" s="111"/>
      <c r="I41" s="111"/>
      <c r="J41" s="111"/>
      <c r="K41" s="112"/>
      <c r="L41" s="113"/>
      <c r="M41" s="114"/>
      <c r="N41" s="115"/>
      <c r="O41" s="101"/>
      <c r="P41" s="99"/>
      <c r="Q41" s="100"/>
      <c r="R41" s="98"/>
      <c r="S41" s="102"/>
      <c r="T41" s="103"/>
      <c r="U41" s="101"/>
      <c r="V41" s="99"/>
      <c r="W41" s="100"/>
      <c r="X41" s="98"/>
      <c r="Y41" s="102"/>
      <c r="Z41" s="102"/>
      <c r="AA41" s="103"/>
      <c r="AB41" s="71"/>
    </row>
    <row r="42" spans="2:28" ht="45.75" customHeight="1">
      <c r="B42" s="9">
        <v>5</v>
      </c>
      <c r="C42" s="107"/>
      <c r="D42" s="108"/>
      <c r="E42" s="108"/>
      <c r="F42" s="109"/>
      <c r="G42" s="110"/>
      <c r="H42" s="111"/>
      <c r="I42" s="111"/>
      <c r="J42" s="111"/>
      <c r="K42" s="112"/>
      <c r="L42" s="113"/>
      <c r="M42" s="114"/>
      <c r="N42" s="115"/>
      <c r="O42" s="101"/>
      <c r="P42" s="99"/>
      <c r="Q42" s="100"/>
      <c r="R42" s="98"/>
      <c r="S42" s="102"/>
      <c r="T42" s="103"/>
      <c r="U42" s="101"/>
      <c r="V42" s="99"/>
      <c r="W42" s="100"/>
      <c r="X42" s="98"/>
      <c r="Y42" s="102"/>
      <c r="Z42" s="102"/>
      <c r="AA42" s="103"/>
      <c r="AB42" s="71"/>
    </row>
    <row r="43" spans="2:28" ht="45.75" customHeight="1">
      <c r="B43" s="9">
        <v>6</v>
      </c>
      <c r="C43" s="107"/>
      <c r="D43" s="108"/>
      <c r="E43" s="108"/>
      <c r="F43" s="109"/>
      <c r="G43" s="110"/>
      <c r="H43" s="111"/>
      <c r="I43" s="111"/>
      <c r="J43" s="111"/>
      <c r="K43" s="112"/>
      <c r="L43" s="113"/>
      <c r="M43" s="114"/>
      <c r="N43" s="115"/>
      <c r="O43" s="101"/>
      <c r="P43" s="99"/>
      <c r="Q43" s="100"/>
      <c r="R43" s="98"/>
      <c r="S43" s="102"/>
      <c r="T43" s="103"/>
      <c r="U43" s="101"/>
      <c r="V43" s="99"/>
      <c r="W43" s="100"/>
      <c r="X43" s="98"/>
      <c r="Y43" s="102"/>
      <c r="Z43" s="102"/>
      <c r="AA43" s="103"/>
      <c r="AB43" s="71"/>
    </row>
    <row r="44" spans="2:28" ht="45.75" customHeight="1">
      <c r="B44" s="9">
        <v>7</v>
      </c>
      <c r="C44" s="107"/>
      <c r="D44" s="108"/>
      <c r="E44" s="108"/>
      <c r="F44" s="109"/>
      <c r="G44" s="110"/>
      <c r="H44" s="111"/>
      <c r="I44" s="111"/>
      <c r="J44" s="111"/>
      <c r="K44" s="112"/>
      <c r="L44" s="113"/>
      <c r="M44" s="114"/>
      <c r="N44" s="115"/>
      <c r="O44" s="101"/>
      <c r="P44" s="99"/>
      <c r="Q44" s="100"/>
      <c r="R44" s="98"/>
      <c r="S44" s="102"/>
      <c r="T44" s="103"/>
      <c r="U44" s="101"/>
      <c r="V44" s="99"/>
      <c r="W44" s="100"/>
      <c r="X44" s="98"/>
      <c r="Y44" s="102"/>
      <c r="Z44" s="102"/>
      <c r="AA44" s="103"/>
      <c r="AB44" s="71"/>
    </row>
    <row r="45" spans="2:28" ht="45.75" customHeight="1">
      <c r="B45" s="9">
        <v>8</v>
      </c>
      <c r="C45" s="107"/>
      <c r="D45" s="108"/>
      <c r="E45" s="108"/>
      <c r="F45" s="109"/>
      <c r="G45" s="110"/>
      <c r="H45" s="111"/>
      <c r="I45" s="111"/>
      <c r="J45" s="111"/>
      <c r="K45" s="112"/>
      <c r="L45" s="113"/>
      <c r="M45" s="114"/>
      <c r="N45" s="115"/>
      <c r="O45" s="101"/>
      <c r="P45" s="99"/>
      <c r="Q45" s="100"/>
      <c r="R45" s="98"/>
      <c r="S45" s="102"/>
      <c r="T45" s="103"/>
      <c r="U45" s="101"/>
      <c r="V45" s="99"/>
      <c r="W45" s="100"/>
      <c r="X45" s="98"/>
      <c r="Y45" s="102"/>
      <c r="Z45" s="102"/>
      <c r="AA45" s="103"/>
      <c r="AB45" s="71"/>
    </row>
    <row r="46" spans="2:28" ht="45.75" customHeight="1">
      <c r="B46" s="9">
        <v>9</v>
      </c>
      <c r="C46" s="107"/>
      <c r="D46" s="108"/>
      <c r="E46" s="108"/>
      <c r="F46" s="109"/>
      <c r="G46" s="110"/>
      <c r="H46" s="111"/>
      <c r="I46" s="111"/>
      <c r="J46" s="111"/>
      <c r="K46" s="112"/>
      <c r="L46" s="113"/>
      <c r="M46" s="114"/>
      <c r="N46" s="115"/>
      <c r="O46" s="101"/>
      <c r="P46" s="99"/>
      <c r="Q46" s="100"/>
      <c r="R46" s="98"/>
      <c r="S46" s="102"/>
      <c r="T46" s="103"/>
      <c r="U46" s="101"/>
      <c r="V46" s="99"/>
      <c r="W46" s="100"/>
      <c r="X46" s="98"/>
      <c r="Y46" s="102"/>
      <c r="Z46" s="102"/>
      <c r="AA46" s="103"/>
      <c r="AB46" s="71"/>
    </row>
    <row r="47" spans="2:28" ht="45.75" customHeight="1">
      <c r="B47" s="9">
        <v>10</v>
      </c>
      <c r="C47" s="148"/>
      <c r="D47" s="149"/>
      <c r="E47" s="149"/>
      <c r="F47" s="150"/>
      <c r="G47" s="110"/>
      <c r="H47" s="111"/>
      <c r="I47" s="111"/>
      <c r="J47" s="111"/>
      <c r="K47" s="112"/>
      <c r="L47" s="113"/>
      <c r="M47" s="114"/>
      <c r="N47" s="115"/>
      <c r="O47" s="101"/>
      <c r="P47" s="99"/>
      <c r="Q47" s="100"/>
      <c r="R47" s="98"/>
      <c r="S47" s="102"/>
      <c r="T47" s="103"/>
      <c r="U47" s="101"/>
      <c r="V47" s="99"/>
      <c r="W47" s="100"/>
      <c r="X47" s="98"/>
      <c r="Y47" s="102"/>
      <c r="Z47" s="102"/>
      <c r="AA47" s="103"/>
      <c r="AB47" s="71"/>
    </row>
    <row r="48" spans="2:28" ht="14.45" customHeight="1">
      <c r="B48" s="18"/>
      <c r="C48" s="19"/>
      <c r="D48" s="19"/>
      <c r="E48" s="19"/>
      <c r="F48" s="19"/>
      <c r="G48" s="20"/>
      <c r="H48" s="20"/>
      <c r="I48" s="20"/>
      <c r="J48" s="20"/>
      <c r="K48" s="20"/>
      <c r="L48" s="89"/>
      <c r="M48" s="20"/>
      <c r="N48" s="20"/>
      <c r="O48" s="20"/>
      <c r="P48" s="20"/>
      <c r="Q48" s="20"/>
      <c r="R48" s="90"/>
      <c r="S48" s="20"/>
      <c r="T48" s="20"/>
      <c r="U48" s="20"/>
      <c r="V48" s="20"/>
      <c r="W48" s="20"/>
      <c r="X48" s="90"/>
      <c r="Y48" s="20"/>
      <c r="Z48" s="20"/>
      <c r="AA48" s="20"/>
      <c r="AB48" s="91"/>
    </row>
    <row r="49" spans="2:28" ht="23.25">
      <c r="B49" s="92" t="s">
        <v>27</v>
      </c>
      <c r="C49" s="93"/>
      <c r="D49" s="93"/>
      <c r="E49" s="93"/>
      <c r="F49" s="94" t="s">
        <v>84</v>
      </c>
      <c r="G49" s="93"/>
      <c r="H49" s="93"/>
      <c r="I49" s="93"/>
      <c r="J49" s="21"/>
      <c r="K49" s="21"/>
      <c r="L49" s="95"/>
      <c r="M49" s="21"/>
      <c r="N49" s="21"/>
      <c r="O49" s="21"/>
      <c r="P49" s="21"/>
      <c r="Q49" s="21"/>
      <c r="R49" s="96"/>
      <c r="S49" s="21"/>
      <c r="T49" s="21"/>
      <c r="U49" s="21"/>
      <c r="V49" s="21"/>
      <c r="W49" s="21"/>
      <c r="X49" s="96"/>
      <c r="Y49" s="21"/>
      <c r="Z49" s="21"/>
      <c r="AA49" s="21"/>
      <c r="AB49" s="97"/>
    </row>
    <row r="50" spans="2:28" ht="45.75" customHeight="1">
      <c r="B50" s="9">
        <v>11</v>
      </c>
      <c r="C50" s="148"/>
      <c r="D50" s="149"/>
      <c r="E50" s="149"/>
      <c r="F50" s="150"/>
      <c r="G50" s="110"/>
      <c r="H50" s="111"/>
      <c r="I50" s="111"/>
      <c r="J50" s="111"/>
      <c r="K50" s="112"/>
      <c r="L50" s="98"/>
      <c r="M50" s="99"/>
      <c r="N50" s="100"/>
      <c r="O50" s="101"/>
      <c r="P50" s="99"/>
      <c r="Q50" s="100"/>
      <c r="R50" s="98"/>
      <c r="S50" s="99"/>
      <c r="T50" s="100"/>
      <c r="U50" s="98"/>
      <c r="V50" s="99"/>
      <c r="W50" s="100"/>
      <c r="X50" s="98"/>
      <c r="Y50" s="99"/>
      <c r="Z50" s="99"/>
      <c r="AA50" s="100"/>
      <c r="AB50" s="71"/>
    </row>
    <row r="51" spans="2:28" ht="45.75" customHeight="1">
      <c r="B51" s="9">
        <v>12</v>
      </c>
      <c r="C51" s="107"/>
      <c r="D51" s="108"/>
      <c r="E51" s="108"/>
      <c r="F51" s="109"/>
      <c r="G51" s="110"/>
      <c r="H51" s="111"/>
      <c r="I51" s="111"/>
      <c r="J51" s="111"/>
      <c r="K51" s="112"/>
      <c r="L51" s="98"/>
      <c r="M51" s="99"/>
      <c r="N51" s="100"/>
      <c r="O51" s="101"/>
      <c r="P51" s="99"/>
      <c r="Q51" s="100"/>
      <c r="R51" s="98"/>
      <c r="S51" s="99"/>
      <c r="T51" s="100"/>
      <c r="U51" s="98"/>
      <c r="V51" s="99"/>
      <c r="W51" s="100"/>
      <c r="X51" s="98"/>
      <c r="Y51" s="99"/>
      <c r="Z51" s="99"/>
      <c r="AA51" s="100"/>
      <c r="AB51" s="71"/>
    </row>
    <row r="52" spans="2:28" ht="45.75" customHeight="1">
      <c r="B52" s="17">
        <v>13</v>
      </c>
      <c r="C52" s="107"/>
      <c r="D52" s="108"/>
      <c r="E52" s="108"/>
      <c r="F52" s="109"/>
      <c r="G52" s="110"/>
      <c r="H52" s="111"/>
      <c r="I52" s="111"/>
      <c r="J52" s="111"/>
      <c r="K52" s="112"/>
      <c r="L52" s="98"/>
      <c r="M52" s="99"/>
      <c r="N52" s="100"/>
      <c r="O52" s="101"/>
      <c r="P52" s="99"/>
      <c r="Q52" s="100"/>
      <c r="R52" s="98"/>
      <c r="S52" s="99"/>
      <c r="T52" s="100"/>
      <c r="U52" s="98"/>
      <c r="V52" s="99"/>
      <c r="W52" s="100"/>
      <c r="X52" s="98"/>
      <c r="Y52" s="99"/>
      <c r="Z52" s="99"/>
      <c r="AA52" s="100"/>
      <c r="AB52" s="71"/>
    </row>
    <row r="53" spans="2:28" ht="45.75" customHeight="1">
      <c r="B53" s="9">
        <v>14</v>
      </c>
      <c r="C53" s="107"/>
      <c r="D53" s="108"/>
      <c r="E53" s="108"/>
      <c r="F53" s="109"/>
      <c r="G53" s="110"/>
      <c r="H53" s="111"/>
      <c r="I53" s="111"/>
      <c r="J53" s="111"/>
      <c r="K53" s="112"/>
      <c r="L53" s="98"/>
      <c r="M53" s="99"/>
      <c r="N53" s="100"/>
      <c r="O53" s="101"/>
      <c r="P53" s="99"/>
      <c r="Q53" s="100"/>
      <c r="R53" s="98"/>
      <c r="S53" s="99"/>
      <c r="T53" s="100"/>
      <c r="U53" s="98"/>
      <c r="V53" s="99"/>
      <c r="W53" s="100"/>
      <c r="X53" s="98"/>
      <c r="Y53" s="99"/>
      <c r="Z53" s="99"/>
      <c r="AA53" s="100"/>
      <c r="AB53" s="71"/>
    </row>
    <row r="54" spans="2:28" ht="45.75" customHeight="1">
      <c r="B54" s="17">
        <v>15</v>
      </c>
      <c r="C54" s="151"/>
      <c r="D54" s="151"/>
      <c r="E54" s="151"/>
      <c r="F54" s="151"/>
      <c r="G54" s="110"/>
      <c r="H54" s="111"/>
      <c r="I54" s="111"/>
      <c r="J54" s="111"/>
      <c r="K54" s="112"/>
      <c r="L54" s="98"/>
      <c r="M54" s="99"/>
      <c r="N54" s="100"/>
      <c r="O54" s="101"/>
      <c r="P54" s="99"/>
      <c r="Q54" s="100"/>
      <c r="R54" s="98"/>
      <c r="S54" s="99"/>
      <c r="T54" s="100"/>
      <c r="U54" s="98"/>
      <c r="V54" s="99"/>
      <c r="W54" s="100"/>
      <c r="X54" s="98"/>
      <c r="Y54" s="99"/>
      <c r="Z54" s="99"/>
      <c r="AA54" s="100"/>
      <c r="AB54" s="71"/>
    </row>
    <row r="55" spans="2:28" ht="45.75" customHeight="1">
      <c r="B55" s="9">
        <v>16</v>
      </c>
      <c r="C55" s="148"/>
      <c r="D55" s="149"/>
      <c r="E55" s="149"/>
      <c r="F55" s="150"/>
      <c r="G55" s="110"/>
      <c r="H55" s="111"/>
      <c r="I55" s="111"/>
      <c r="J55" s="111"/>
      <c r="K55" s="112"/>
      <c r="L55" s="98"/>
      <c r="M55" s="99"/>
      <c r="N55" s="100"/>
      <c r="O55" s="101"/>
      <c r="P55" s="99"/>
      <c r="Q55" s="100"/>
      <c r="R55" s="98"/>
      <c r="S55" s="99"/>
      <c r="T55" s="100"/>
      <c r="U55" s="98"/>
      <c r="V55" s="99"/>
      <c r="W55" s="100"/>
      <c r="X55" s="98"/>
      <c r="Y55" s="99"/>
      <c r="Z55" s="99"/>
      <c r="AA55" s="100"/>
      <c r="AB55" s="71"/>
    </row>
    <row r="56" spans="2:28" ht="45.75" customHeight="1">
      <c r="B56" s="17">
        <v>17</v>
      </c>
      <c r="C56" s="148"/>
      <c r="D56" s="149"/>
      <c r="E56" s="149"/>
      <c r="F56" s="150"/>
      <c r="G56" s="110"/>
      <c r="H56" s="111"/>
      <c r="I56" s="111"/>
      <c r="J56" s="111"/>
      <c r="K56" s="112"/>
      <c r="L56" s="98"/>
      <c r="M56" s="99"/>
      <c r="N56" s="100"/>
      <c r="O56" s="101"/>
      <c r="P56" s="99"/>
      <c r="Q56" s="100"/>
      <c r="R56" s="98"/>
      <c r="S56" s="99"/>
      <c r="T56" s="100"/>
      <c r="U56" s="98"/>
      <c r="V56" s="99"/>
      <c r="W56" s="100"/>
      <c r="X56" s="98"/>
      <c r="Y56" s="99"/>
      <c r="Z56" s="99"/>
      <c r="AA56" s="100"/>
      <c r="AB56" s="71"/>
    </row>
    <row r="57" spans="2:28" ht="45.75" customHeight="1">
      <c r="B57" s="9">
        <v>18</v>
      </c>
      <c r="C57" s="148"/>
      <c r="D57" s="149"/>
      <c r="E57" s="149"/>
      <c r="F57" s="150"/>
      <c r="G57" s="110"/>
      <c r="H57" s="111"/>
      <c r="I57" s="111"/>
      <c r="J57" s="111"/>
      <c r="K57" s="112"/>
      <c r="L57" s="98"/>
      <c r="M57" s="99"/>
      <c r="N57" s="100"/>
      <c r="O57" s="101"/>
      <c r="P57" s="99"/>
      <c r="Q57" s="100"/>
      <c r="R57" s="98"/>
      <c r="S57" s="99"/>
      <c r="T57" s="100"/>
      <c r="U57" s="98"/>
      <c r="V57" s="99"/>
      <c r="W57" s="100"/>
      <c r="X57" s="98"/>
      <c r="Y57" s="99"/>
      <c r="Z57" s="99"/>
      <c r="AA57" s="100"/>
      <c r="AB57" s="71"/>
    </row>
    <row r="58" spans="2:28" ht="45.75" customHeight="1">
      <c r="B58" s="17">
        <v>19</v>
      </c>
      <c r="C58" s="148"/>
      <c r="D58" s="149"/>
      <c r="E58" s="149"/>
      <c r="F58" s="150"/>
      <c r="G58" s="110"/>
      <c r="H58" s="111"/>
      <c r="I58" s="111"/>
      <c r="J58" s="111"/>
      <c r="K58" s="112"/>
      <c r="L58" s="98"/>
      <c r="M58" s="99"/>
      <c r="N58" s="100"/>
      <c r="O58" s="101"/>
      <c r="P58" s="99"/>
      <c r="Q58" s="100"/>
      <c r="R58" s="98"/>
      <c r="S58" s="99"/>
      <c r="T58" s="100"/>
      <c r="U58" s="98"/>
      <c r="V58" s="99"/>
      <c r="W58" s="100"/>
      <c r="X58" s="98"/>
      <c r="Y58" s="99"/>
      <c r="Z58" s="99"/>
      <c r="AA58" s="100"/>
      <c r="AB58" s="71"/>
    </row>
    <row r="59" spans="2:28" ht="45.75" customHeight="1">
      <c r="B59" s="9">
        <v>20</v>
      </c>
      <c r="C59" s="148"/>
      <c r="D59" s="149"/>
      <c r="E59" s="149"/>
      <c r="F59" s="150"/>
      <c r="G59" s="110"/>
      <c r="H59" s="111"/>
      <c r="I59" s="111"/>
      <c r="J59" s="111"/>
      <c r="K59" s="112"/>
      <c r="L59" s="98"/>
      <c r="M59" s="99"/>
      <c r="N59" s="100"/>
      <c r="O59" s="101"/>
      <c r="P59" s="99"/>
      <c r="Q59" s="100"/>
      <c r="R59" s="98"/>
      <c r="S59" s="99"/>
      <c r="T59" s="100"/>
      <c r="U59" s="98"/>
      <c r="V59" s="99"/>
      <c r="W59" s="100"/>
      <c r="X59" s="98"/>
      <c r="Y59" s="99"/>
      <c r="Z59" s="99"/>
      <c r="AA59" s="100"/>
      <c r="AB59" s="71"/>
    </row>
    <row r="60" spans="2:28" ht="45.75" customHeight="1">
      <c r="B60" s="17">
        <v>21</v>
      </c>
      <c r="C60" s="107"/>
      <c r="D60" s="108"/>
      <c r="E60" s="108"/>
      <c r="F60" s="109"/>
      <c r="G60" s="110"/>
      <c r="H60" s="111"/>
      <c r="I60" s="111"/>
      <c r="J60" s="111"/>
      <c r="K60" s="112"/>
      <c r="L60" s="98"/>
      <c r="M60" s="99"/>
      <c r="N60" s="100"/>
      <c r="O60" s="101"/>
      <c r="P60" s="99"/>
      <c r="Q60" s="100"/>
      <c r="R60" s="98"/>
      <c r="S60" s="99"/>
      <c r="T60" s="100"/>
      <c r="U60" s="98"/>
      <c r="V60" s="99"/>
      <c r="W60" s="100"/>
      <c r="X60" s="98"/>
      <c r="Y60" s="99"/>
      <c r="Z60" s="99"/>
      <c r="AA60" s="100"/>
      <c r="AB60" s="71"/>
    </row>
    <row r="61" spans="2:28" ht="45.75" customHeight="1">
      <c r="B61" s="9">
        <v>22</v>
      </c>
      <c r="C61" s="107"/>
      <c r="D61" s="108"/>
      <c r="E61" s="108"/>
      <c r="F61" s="109"/>
      <c r="G61" s="110"/>
      <c r="H61" s="111"/>
      <c r="I61" s="111"/>
      <c r="J61" s="111"/>
      <c r="K61" s="112"/>
      <c r="L61" s="98"/>
      <c r="M61" s="99"/>
      <c r="N61" s="100"/>
      <c r="O61" s="101"/>
      <c r="P61" s="99"/>
      <c r="Q61" s="100"/>
      <c r="R61" s="98"/>
      <c r="S61" s="99"/>
      <c r="T61" s="100"/>
      <c r="U61" s="98"/>
      <c r="V61" s="99"/>
      <c r="W61" s="100"/>
      <c r="X61" s="98"/>
      <c r="Y61" s="99"/>
      <c r="Z61" s="99"/>
      <c r="AA61" s="100"/>
      <c r="AB61" s="71"/>
    </row>
    <row r="62" spans="2:28" ht="45.75" customHeight="1">
      <c r="B62" s="17">
        <v>23</v>
      </c>
      <c r="C62" s="107"/>
      <c r="D62" s="108"/>
      <c r="E62" s="108"/>
      <c r="F62" s="109"/>
      <c r="G62" s="110"/>
      <c r="H62" s="111"/>
      <c r="I62" s="111"/>
      <c r="J62" s="111"/>
      <c r="K62" s="112"/>
      <c r="L62" s="98"/>
      <c r="M62" s="99"/>
      <c r="N62" s="100"/>
      <c r="O62" s="101"/>
      <c r="P62" s="99"/>
      <c r="Q62" s="100"/>
      <c r="R62" s="98"/>
      <c r="S62" s="99"/>
      <c r="T62" s="100"/>
      <c r="U62" s="98"/>
      <c r="V62" s="99"/>
      <c r="W62" s="100"/>
      <c r="X62" s="98"/>
      <c r="Y62" s="99"/>
      <c r="Z62" s="99"/>
      <c r="AA62" s="100"/>
      <c r="AB62" s="71"/>
    </row>
    <row r="63" spans="2:28" ht="45.75" customHeight="1">
      <c r="B63" s="9">
        <v>24</v>
      </c>
      <c r="C63" s="107"/>
      <c r="D63" s="108"/>
      <c r="E63" s="108"/>
      <c r="F63" s="109"/>
      <c r="G63" s="110"/>
      <c r="H63" s="111"/>
      <c r="I63" s="111"/>
      <c r="J63" s="111"/>
      <c r="K63" s="112"/>
      <c r="L63" s="98"/>
      <c r="M63" s="99"/>
      <c r="N63" s="100"/>
      <c r="O63" s="101"/>
      <c r="P63" s="99"/>
      <c r="Q63" s="100"/>
      <c r="R63" s="98"/>
      <c r="S63" s="99"/>
      <c r="T63" s="100"/>
      <c r="U63" s="98"/>
      <c r="V63" s="99"/>
      <c r="W63" s="100"/>
      <c r="X63" s="98"/>
      <c r="Y63" s="99"/>
      <c r="Z63" s="99"/>
      <c r="AA63" s="100"/>
      <c r="AB63" s="71"/>
    </row>
    <row r="64" spans="2:28" ht="45.75" customHeight="1">
      <c r="B64" s="17">
        <v>25</v>
      </c>
      <c r="C64" s="148"/>
      <c r="D64" s="149"/>
      <c r="E64" s="149"/>
      <c r="F64" s="150"/>
      <c r="G64" s="110"/>
      <c r="H64" s="111"/>
      <c r="I64" s="111"/>
      <c r="J64" s="111"/>
      <c r="K64" s="112"/>
      <c r="L64" s="98"/>
      <c r="M64" s="99"/>
      <c r="N64" s="100"/>
      <c r="O64" s="101"/>
      <c r="P64" s="99"/>
      <c r="Q64" s="100"/>
      <c r="R64" s="98"/>
      <c r="S64" s="99"/>
      <c r="T64" s="100"/>
      <c r="U64" s="98"/>
      <c r="V64" s="99"/>
      <c r="W64" s="100"/>
      <c r="X64" s="98"/>
      <c r="Y64" s="99"/>
      <c r="Z64" s="99"/>
      <c r="AA64" s="100"/>
      <c r="AB64" s="71"/>
    </row>
    <row r="65" spans="2:28" ht="45.75" customHeight="1">
      <c r="B65" s="9">
        <v>26</v>
      </c>
      <c r="C65" s="148"/>
      <c r="D65" s="149"/>
      <c r="E65" s="149"/>
      <c r="F65" s="150"/>
      <c r="G65" s="110"/>
      <c r="H65" s="111"/>
      <c r="I65" s="111"/>
      <c r="J65" s="111"/>
      <c r="K65" s="112"/>
      <c r="L65" s="98"/>
      <c r="M65" s="99"/>
      <c r="N65" s="100"/>
      <c r="O65" s="101"/>
      <c r="P65" s="99"/>
      <c r="Q65" s="100"/>
      <c r="R65" s="98"/>
      <c r="S65" s="99"/>
      <c r="T65" s="100"/>
      <c r="U65" s="98"/>
      <c r="V65" s="99"/>
      <c r="W65" s="100"/>
      <c r="X65" s="98"/>
      <c r="Y65" s="99"/>
      <c r="Z65" s="99"/>
      <c r="AA65" s="100"/>
      <c r="AB65" s="71"/>
    </row>
    <row r="66" spans="2:28" ht="45.75" customHeight="1">
      <c r="B66" s="17">
        <v>27</v>
      </c>
      <c r="C66" s="148"/>
      <c r="D66" s="149"/>
      <c r="E66" s="149"/>
      <c r="F66" s="150"/>
      <c r="G66" s="110"/>
      <c r="H66" s="111"/>
      <c r="I66" s="111"/>
      <c r="J66" s="111"/>
      <c r="K66" s="112"/>
      <c r="L66" s="98"/>
      <c r="M66" s="99"/>
      <c r="N66" s="100"/>
      <c r="O66" s="101"/>
      <c r="P66" s="99"/>
      <c r="Q66" s="100"/>
      <c r="R66" s="98"/>
      <c r="S66" s="99"/>
      <c r="T66" s="100"/>
      <c r="U66" s="98"/>
      <c r="V66" s="99"/>
      <c r="W66" s="100"/>
      <c r="X66" s="98"/>
      <c r="Y66" s="99"/>
      <c r="Z66" s="99"/>
      <c r="AA66" s="100"/>
      <c r="AB66" s="71"/>
    </row>
    <row r="67" spans="2:28" ht="45.75" customHeight="1">
      <c r="B67" s="9">
        <v>28</v>
      </c>
      <c r="C67" s="148"/>
      <c r="D67" s="149"/>
      <c r="E67" s="149"/>
      <c r="F67" s="150"/>
      <c r="G67" s="110"/>
      <c r="H67" s="111"/>
      <c r="I67" s="111"/>
      <c r="J67" s="111"/>
      <c r="K67" s="112"/>
      <c r="L67" s="98"/>
      <c r="M67" s="99"/>
      <c r="N67" s="100"/>
      <c r="O67" s="101"/>
      <c r="P67" s="99"/>
      <c r="Q67" s="100"/>
      <c r="R67" s="98"/>
      <c r="S67" s="99"/>
      <c r="T67" s="100"/>
      <c r="U67" s="98"/>
      <c r="V67" s="99"/>
      <c r="W67" s="100"/>
      <c r="X67" s="98"/>
      <c r="Y67" s="99"/>
      <c r="Z67" s="99"/>
      <c r="AA67" s="100"/>
      <c r="AB67" s="71"/>
    </row>
    <row r="68" spans="2:28" ht="45.75" customHeight="1">
      <c r="B68" s="17">
        <v>29</v>
      </c>
      <c r="C68" s="148"/>
      <c r="D68" s="149"/>
      <c r="E68" s="149"/>
      <c r="F68" s="150"/>
      <c r="G68" s="110"/>
      <c r="H68" s="111"/>
      <c r="I68" s="111"/>
      <c r="J68" s="111"/>
      <c r="K68" s="112"/>
      <c r="L68" s="98"/>
      <c r="M68" s="99"/>
      <c r="N68" s="100"/>
      <c r="O68" s="101"/>
      <c r="P68" s="99"/>
      <c r="Q68" s="100"/>
      <c r="R68" s="98"/>
      <c r="S68" s="99"/>
      <c r="T68" s="100"/>
      <c r="U68" s="98"/>
      <c r="V68" s="99"/>
      <c r="W68" s="100"/>
      <c r="X68" s="98"/>
      <c r="Y68" s="99"/>
      <c r="Z68" s="99"/>
      <c r="AA68" s="100"/>
      <c r="AB68" s="71"/>
    </row>
    <row r="69" spans="2:28" ht="45.75" customHeight="1">
      <c r="B69" s="9">
        <v>30</v>
      </c>
      <c r="C69" s="148"/>
      <c r="D69" s="149"/>
      <c r="E69" s="149"/>
      <c r="F69" s="150"/>
      <c r="G69" s="110"/>
      <c r="H69" s="111"/>
      <c r="I69" s="111"/>
      <c r="J69" s="111"/>
      <c r="K69" s="112"/>
      <c r="L69" s="98"/>
      <c r="M69" s="99"/>
      <c r="N69" s="100"/>
      <c r="O69" s="101"/>
      <c r="P69" s="99"/>
      <c r="Q69" s="100"/>
      <c r="R69" s="98"/>
      <c r="S69" s="99"/>
      <c r="T69" s="100"/>
      <c r="U69" s="98"/>
      <c r="V69" s="99"/>
      <c r="W69" s="100"/>
      <c r="X69" s="98"/>
      <c r="Y69" s="99"/>
      <c r="Z69" s="99"/>
      <c r="AA69" s="100"/>
      <c r="AB69" s="71"/>
    </row>
    <row r="70" spans="2:28">
      <c r="B70" s="18"/>
    </row>
  </sheetData>
  <sheetProtection algorithmName="SHA-512" hashValue="J2gvVsWSX+kkDik+hel5GOWm/bYtFJMNqpO4XBPi+n9GQyaMg6ylb51BHIy6TxpLaJoaZIl6+J9tqHVAoj6KDA==" saltValue="AK/kVE0BsTojDFAO1ZPt3w==" spinCount="100000" sheet="1" objects="1" scenarios="1"/>
  <mergeCells count="277">
    <mergeCell ref="AF5:AG5"/>
    <mergeCell ref="S8:AB9"/>
    <mergeCell ref="D9:Q9"/>
    <mergeCell ref="C15:F15"/>
    <mergeCell ref="C16:F18"/>
    <mergeCell ref="C13:D13"/>
    <mergeCell ref="AB24:AB25"/>
    <mergeCell ref="C20:M22"/>
    <mergeCell ref="N20:AB22"/>
    <mergeCell ref="C23:AB23"/>
    <mergeCell ref="C24:AA25"/>
    <mergeCell ref="C10:Q11"/>
    <mergeCell ref="R10:R11"/>
    <mergeCell ref="S10:AB11"/>
    <mergeCell ref="E12:Q13"/>
    <mergeCell ref="R12:R13"/>
    <mergeCell ref="S12:AB13"/>
    <mergeCell ref="G15:AB15"/>
    <mergeCell ref="G16:AB18"/>
    <mergeCell ref="X36:AA36"/>
    <mergeCell ref="R37:T37"/>
    <mergeCell ref="G36:K36"/>
    <mergeCell ref="G38:K38"/>
    <mergeCell ref="G37:K37"/>
    <mergeCell ref="C36:F36"/>
    <mergeCell ref="C37:F37"/>
    <mergeCell ref="C28:C29"/>
    <mergeCell ref="D28:G29"/>
    <mergeCell ref="L38:N38"/>
    <mergeCell ref="O36:Q36"/>
    <mergeCell ref="O37:Q37"/>
    <mergeCell ref="O38:Q38"/>
    <mergeCell ref="L36:N36"/>
    <mergeCell ref="L37:N37"/>
    <mergeCell ref="C38:F38"/>
    <mergeCell ref="X35:AB35"/>
    <mergeCell ref="U35:W35"/>
    <mergeCell ref="H28:J29"/>
    <mergeCell ref="B15:B29"/>
    <mergeCell ref="B4:B13"/>
    <mergeCell ref="E8:Q8"/>
    <mergeCell ref="C26:S27"/>
    <mergeCell ref="L28:AB29"/>
    <mergeCell ref="B31:B34"/>
    <mergeCell ref="C31:AB31"/>
    <mergeCell ref="C32:M32"/>
    <mergeCell ref="N32:U32"/>
    <mergeCell ref="V32:AB32"/>
    <mergeCell ref="C33:M34"/>
    <mergeCell ref="N33:U34"/>
    <mergeCell ref="V33:AB34"/>
    <mergeCell ref="K28:K29"/>
    <mergeCell ref="T26:AB26"/>
    <mergeCell ref="T27:V27"/>
    <mergeCell ref="W27:AB27"/>
    <mergeCell ref="O44:Q44"/>
    <mergeCell ref="R42:T42"/>
    <mergeCell ref="U42:W42"/>
    <mergeCell ref="R38:T38"/>
    <mergeCell ref="U38:W38"/>
    <mergeCell ref="C39:F39"/>
    <mergeCell ref="G39:K39"/>
    <mergeCell ref="L39:N39"/>
    <mergeCell ref="O39:Q39"/>
    <mergeCell ref="R39:T39"/>
    <mergeCell ref="U39:W39"/>
    <mergeCell ref="R40:T40"/>
    <mergeCell ref="U40:W40"/>
    <mergeCell ref="C40:F40"/>
    <mergeCell ref="G40:K40"/>
    <mergeCell ref="L40:N40"/>
    <mergeCell ref="O40:Q40"/>
    <mergeCell ref="R44:T44"/>
    <mergeCell ref="U44:W44"/>
    <mergeCell ref="C50:F50"/>
    <mergeCell ref="G50:K50"/>
    <mergeCell ref="L50:N50"/>
    <mergeCell ref="O50:Q50"/>
    <mergeCell ref="U37:W37"/>
    <mergeCell ref="X37:AA37"/>
    <mergeCell ref="C47:F47"/>
    <mergeCell ref="G47:K47"/>
    <mergeCell ref="L47:N47"/>
    <mergeCell ref="O47:Q47"/>
    <mergeCell ref="C42:F42"/>
    <mergeCell ref="G42:K42"/>
    <mergeCell ref="L42:N42"/>
    <mergeCell ref="O42:Q42"/>
    <mergeCell ref="C46:F46"/>
    <mergeCell ref="G46:K46"/>
    <mergeCell ref="L46:N46"/>
    <mergeCell ref="O46:Q46"/>
    <mergeCell ref="C45:F45"/>
    <mergeCell ref="G45:K45"/>
    <mergeCell ref="L45:N45"/>
    <mergeCell ref="O45:Q45"/>
    <mergeCell ref="C44:F44"/>
    <mergeCell ref="G44:K44"/>
    <mergeCell ref="C53:F53"/>
    <mergeCell ref="G53:K53"/>
    <mergeCell ref="L53:N53"/>
    <mergeCell ref="O53:Q53"/>
    <mergeCell ref="C52:F52"/>
    <mergeCell ref="G52:K52"/>
    <mergeCell ref="L52:N52"/>
    <mergeCell ref="O52:Q52"/>
    <mergeCell ref="C51:F51"/>
    <mergeCell ref="G51:K51"/>
    <mergeCell ref="L51:N51"/>
    <mergeCell ref="O51:Q51"/>
    <mergeCell ref="C55:F55"/>
    <mergeCell ref="G55:K55"/>
    <mergeCell ref="L55:N55"/>
    <mergeCell ref="O55:Q55"/>
    <mergeCell ref="R56:T56"/>
    <mergeCell ref="R55:T55"/>
    <mergeCell ref="C54:F54"/>
    <mergeCell ref="G54:K54"/>
    <mergeCell ref="L54:N54"/>
    <mergeCell ref="O54:Q54"/>
    <mergeCell ref="R54:T54"/>
    <mergeCell ref="C58:F58"/>
    <mergeCell ref="G58:K58"/>
    <mergeCell ref="L58:N58"/>
    <mergeCell ref="O58:Q58"/>
    <mergeCell ref="C57:F57"/>
    <mergeCell ref="G57:K57"/>
    <mergeCell ref="L57:N57"/>
    <mergeCell ref="O57:Q57"/>
    <mergeCell ref="C56:F56"/>
    <mergeCell ref="G56:K56"/>
    <mergeCell ref="L56:N56"/>
    <mergeCell ref="O56:Q56"/>
    <mergeCell ref="C61:F61"/>
    <mergeCell ref="G61:K61"/>
    <mergeCell ref="L61:N61"/>
    <mergeCell ref="O61:Q61"/>
    <mergeCell ref="C60:F60"/>
    <mergeCell ref="G60:K60"/>
    <mergeCell ref="L60:N60"/>
    <mergeCell ref="O60:Q60"/>
    <mergeCell ref="C59:F59"/>
    <mergeCell ref="G59:K59"/>
    <mergeCell ref="L59:N59"/>
    <mergeCell ref="O59:Q59"/>
    <mergeCell ref="C66:F66"/>
    <mergeCell ref="G66:K66"/>
    <mergeCell ref="C63:F63"/>
    <mergeCell ref="G63:K63"/>
    <mergeCell ref="L63:N63"/>
    <mergeCell ref="O63:Q63"/>
    <mergeCell ref="O64:Q64"/>
    <mergeCell ref="C62:F62"/>
    <mergeCell ref="C65:F65"/>
    <mergeCell ref="G65:K65"/>
    <mergeCell ref="L65:N65"/>
    <mergeCell ref="O65:Q65"/>
    <mergeCell ref="C64:F64"/>
    <mergeCell ref="G64:K64"/>
    <mergeCell ref="G62:K62"/>
    <mergeCell ref="L62:N62"/>
    <mergeCell ref="O62:Q62"/>
    <mergeCell ref="C69:F69"/>
    <mergeCell ref="G69:K69"/>
    <mergeCell ref="L69:N69"/>
    <mergeCell ref="O69:Q69"/>
    <mergeCell ref="C68:F68"/>
    <mergeCell ref="G68:K68"/>
    <mergeCell ref="L68:N68"/>
    <mergeCell ref="O68:Q68"/>
    <mergeCell ref="C67:F67"/>
    <mergeCell ref="G67:K67"/>
    <mergeCell ref="L67:N67"/>
    <mergeCell ref="O67:Q67"/>
    <mergeCell ref="X1:AB1"/>
    <mergeCell ref="L2:Q2"/>
    <mergeCell ref="R2:T2"/>
    <mergeCell ref="F3:Q3"/>
    <mergeCell ref="R3:T3"/>
    <mergeCell ref="E4:Q4"/>
    <mergeCell ref="T4:AB4"/>
    <mergeCell ref="C5:Q7"/>
    <mergeCell ref="R5:AB7"/>
    <mergeCell ref="B2:E2"/>
    <mergeCell ref="X44:AA44"/>
    <mergeCell ref="X42:AA42"/>
    <mergeCell ref="C19:M19"/>
    <mergeCell ref="N19:AB19"/>
    <mergeCell ref="X38:AA38"/>
    <mergeCell ref="C43:F43"/>
    <mergeCell ref="G43:K43"/>
    <mergeCell ref="L43:N43"/>
    <mergeCell ref="O43:Q43"/>
    <mergeCell ref="R43:T43"/>
    <mergeCell ref="U43:W43"/>
    <mergeCell ref="X43:AA43"/>
    <mergeCell ref="C41:F41"/>
    <mergeCell ref="G41:K41"/>
    <mergeCell ref="L41:N41"/>
    <mergeCell ref="O41:Q41"/>
    <mergeCell ref="R41:T41"/>
    <mergeCell ref="U41:W41"/>
    <mergeCell ref="X41:AA41"/>
    <mergeCell ref="X39:AA39"/>
    <mergeCell ref="R36:T36"/>
    <mergeCell ref="U36:W36"/>
    <mergeCell ref="X40:AA40"/>
    <mergeCell ref="L44:N44"/>
    <mergeCell ref="R45:T45"/>
    <mergeCell ref="U45:W45"/>
    <mergeCell ref="X45:AA45"/>
    <mergeCell ref="X46:AA46"/>
    <mergeCell ref="R47:T47"/>
    <mergeCell ref="U47:W47"/>
    <mergeCell ref="X47:AA47"/>
    <mergeCell ref="R46:T46"/>
    <mergeCell ref="R50:T50"/>
    <mergeCell ref="U50:W50"/>
    <mergeCell ref="X50:AA50"/>
    <mergeCell ref="R51:T51"/>
    <mergeCell ref="U51:W51"/>
    <mergeCell ref="X51:AA51"/>
    <mergeCell ref="U46:W46"/>
    <mergeCell ref="X52:AA52"/>
    <mergeCell ref="R53:T53"/>
    <mergeCell ref="U53:W53"/>
    <mergeCell ref="X53:AA53"/>
    <mergeCell ref="X54:AA54"/>
    <mergeCell ref="U54:W54"/>
    <mergeCell ref="U55:W55"/>
    <mergeCell ref="X55:AA55"/>
    <mergeCell ref="R52:T52"/>
    <mergeCell ref="U52:W52"/>
    <mergeCell ref="X56:AA56"/>
    <mergeCell ref="R57:T57"/>
    <mergeCell ref="U57:W57"/>
    <mergeCell ref="X57:AA57"/>
    <mergeCell ref="U56:W56"/>
    <mergeCell ref="R58:T58"/>
    <mergeCell ref="U58:W58"/>
    <mergeCell ref="X58:AA58"/>
    <mergeCell ref="R59:T59"/>
    <mergeCell ref="U59:W59"/>
    <mergeCell ref="X59:AA59"/>
    <mergeCell ref="L66:N66"/>
    <mergeCell ref="O66:Q66"/>
    <mergeCell ref="R66:T66"/>
    <mergeCell ref="U66:W66"/>
    <mergeCell ref="X66:AA66"/>
    <mergeCell ref="X60:AA60"/>
    <mergeCell ref="R61:T61"/>
    <mergeCell ref="U61:W61"/>
    <mergeCell ref="X61:AA61"/>
    <mergeCell ref="R62:T62"/>
    <mergeCell ref="U62:W62"/>
    <mergeCell ref="X62:AA62"/>
    <mergeCell ref="R63:T63"/>
    <mergeCell ref="U63:W63"/>
    <mergeCell ref="X63:AA63"/>
    <mergeCell ref="R60:T60"/>
    <mergeCell ref="U60:W60"/>
    <mergeCell ref="L64:N64"/>
    <mergeCell ref="X67:AA67"/>
    <mergeCell ref="R68:T68"/>
    <mergeCell ref="U68:W68"/>
    <mergeCell ref="X68:AA68"/>
    <mergeCell ref="R69:T69"/>
    <mergeCell ref="U69:W69"/>
    <mergeCell ref="X69:AA69"/>
    <mergeCell ref="X64:AA64"/>
    <mergeCell ref="R65:T65"/>
    <mergeCell ref="U65:W65"/>
    <mergeCell ref="X65:AA65"/>
    <mergeCell ref="R67:T67"/>
    <mergeCell ref="U67:W67"/>
    <mergeCell ref="R64:T64"/>
    <mergeCell ref="U64:W64"/>
  </mergeCells>
  <phoneticPr fontId="3"/>
  <dataValidations count="8">
    <dataValidation type="list" allowBlank="1" showInputMessage="1" showErrorMessage="1" sqref="N20" xr:uid="{6E15DA62-E38A-405A-A13B-750E1189130C}">
      <formula1>"処分,着払い返却"</formula1>
    </dataValidation>
    <dataValidation type="list" allowBlank="1" showInputMessage="1" showErrorMessage="1" sqref="H28:J29" xr:uid="{68D00461-B59B-4AE2-9A93-324512E4BFAD}">
      <formula1>"1,2,3,4"</formula1>
    </dataValidation>
    <dataValidation type="list" allowBlank="1" showInputMessage="1" showErrorMessage="1" sqref="O38:Q69" xr:uid="{F4274323-94E7-48F8-9BC0-D9FEF287A96D}">
      <formula1>"1cm×1cm,5cm×5cm,10cm×10cm"</formula1>
    </dataValidation>
    <dataValidation type="list" allowBlank="1" showInputMessage="1" showErrorMessage="1" sqref="AG6" xr:uid="{C6252014-F6CA-4108-BDAC-BEDBADE2C038}">
      <formula1>"XRD済み"</formula1>
    </dataValidation>
    <dataValidation type="list" allowBlank="1" showInputMessage="1" showErrorMessage="1" sqref="W27:AB27" xr:uid="{045DE9A4-2F48-4A6A-8C5D-A889A4DB4A35}">
      <formula1>"断面写真なし,断面写真あり(1650円/試料)"</formula1>
    </dataValidation>
    <dataValidation type="list" allowBlank="1" showInputMessage="1" showErrorMessage="1" sqref="G16:AB18" xr:uid="{319CD66F-C79B-4089-9750-3C8016F81258}">
      <formula1>"特急プラン（AM着なら当日、PM着は翌営業日AM）,３営業日プラン,５営業日プラン,７営業日プラン"</formula1>
    </dataValidation>
    <dataValidation type="list" allowBlank="1" showInputMessage="1" showErrorMessage="1" sqref="C20:M22" xr:uid="{BCF1DD0F-2329-4131-B289-1CDE66D86A36}">
      <formula1>"メール（PDF),LINE(PDF),電話(後にメール),FAX"</formula1>
    </dataValidation>
    <dataValidation type="list" allowBlank="1" showInputMessage="1" showErrorMessage="1" sqref="X35:AB35" xr:uid="{CCED13F3-B61D-4C4C-A117-F26D08529482}">
      <formula1>"銀行振込み,クレジット決済"</formula1>
    </dataValidation>
  </dataValidations>
  <pageMargins left="0.7" right="0.7" top="0.75" bottom="0.75" header="0.3" footer="0.3"/>
  <pageSetup paperSize="9" scale="52" fitToHeight="0" orientation="portrait" r:id="rId1"/>
  <rowBreaks count="1" manualBreakCount="1">
    <brk id="47"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9775A-5519-43DE-81BA-D420689B8DB5}">
  <sheetPr codeName="Sheet2"/>
  <dimension ref="S21"/>
  <sheetViews>
    <sheetView topLeftCell="A121" zoomScaleNormal="100" workbookViewId="0">
      <selection activeCell="H146" sqref="H146"/>
    </sheetView>
  </sheetViews>
  <sheetFormatPr defaultRowHeight="15"/>
  <sheetData>
    <row r="21" spans="19:19">
      <c r="S21" t="e" vm="1">
        <v>#VALUE!</v>
      </c>
    </row>
  </sheetData>
  <sheetProtection algorithmName="SHA-512" hashValue="h6mOyF4XRxa/x8o8WHnqKZnS4p74+Ok1qGU8ZxVseek0fdEkrx8yKlEN+cFZNhcoba1tp+6jQQmGsNtKKXGBFA==" saltValue="F+d+XauHHcUp+bKtYTGGXQ==" spinCount="100000" sheet="1" objects="1" scenarios="1"/>
  <phoneticPr fontId="3"/>
  <pageMargins left="0.7" right="0.7" top="0.75" bottom="0.75" header="0.3" footer="0.3"/>
  <pageSetup paperSize="9" orientation="portrait" verticalDpi="0" r:id="rId1"/>
  <rowBreaks count="2" manualBreakCount="2">
    <brk id="35" max="16383" man="1"/>
    <brk id="6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6694-99C0-4434-A976-F0CD7852893C}">
  <sheetPr codeName="Sheet3">
    <tabColor rgb="FFFFFF00"/>
  </sheetPr>
  <dimension ref="B1:CS976"/>
  <sheetViews>
    <sheetView showGridLines="0" showZeros="0" topLeftCell="A21" zoomScale="85" zoomScaleNormal="85" workbookViewId="0">
      <selection activeCell="J43" sqref="J43:AE43"/>
    </sheetView>
  </sheetViews>
  <sheetFormatPr defaultColWidth="14.42578125" defaultRowHeight="15" customHeight="1"/>
  <cols>
    <col min="1" max="49" width="2.5703125" style="26" customWidth="1"/>
    <col min="50" max="50" width="4.28515625" style="26" customWidth="1"/>
    <col min="51" max="60" width="2.5703125" style="26" customWidth="1"/>
    <col min="61" max="61" width="4.140625" style="26" bestFit="1" customWidth="1"/>
    <col min="62" max="66" width="2.5703125" style="26" customWidth="1"/>
    <col min="67" max="67" width="20.42578125" style="26" customWidth="1"/>
    <col min="68" max="89" width="2.5703125" style="26" customWidth="1"/>
    <col min="90" max="90" width="14.42578125" style="26"/>
    <col min="91" max="91" width="14.42578125" style="63"/>
    <col min="92" max="97" width="14.42578125" style="61"/>
    <col min="98" max="16384" width="14.42578125" style="26"/>
  </cols>
  <sheetData>
    <row r="1" spans="2:77" ht="33" customHeight="1">
      <c r="B1" s="379" t="s">
        <v>80</v>
      </c>
      <c r="C1" s="379"/>
      <c r="D1" s="379"/>
      <c r="E1" s="379"/>
      <c r="F1" s="379"/>
      <c r="G1" s="379"/>
      <c r="H1" s="379"/>
      <c r="I1" s="379"/>
      <c r="J1" s="379"/>
      <c r="K1" s="379"/>
      <c r="L1" s="379"/>
      <c r="M1" s="379"/>
      <c r="N1" s="379"/>
      <c r="O1" s="379"/>
      <c r="P1" s="379"/>
      <c r="Q1" s="379"/>
      <c r="R1" s="379"/>
      <c r="S1" s="379"/>
      <c r="T1" s="379"/>
      <c r="U1" s="24" t="s">
        <v>79</v>
      </c>
      <c r="V1" s="25"/>
      <c r="W1" s="25"/>
      <c r="X1" s="25"/>
      <c r="Y1" s="25"/>
      <c r="Z1" s="25"/>
      <c r="AA1" s="25"/>
      <c r="AB1" s="25"/>
      <c r="AC1" s="25"/>
      <c r="AD1" s="25"/>
      <c r="AE1" s="25"/>
      <c r="AF1" s="25"/>
      <c r="AG1" s="25"/>
      <c r="AH1" s="25"/>
      <c r="AI1" s="25"/>
      <c r="BB1" s="26" t="s">
        <v>127</v>
      </c>
    </row>
    <row r="2" spans="2:77" ht="18" customHeight="1">
      <c r="B2" s="27"/>
      <c r="C2" s="27"/>
      <c r="D2" s="27"/>
      <c r="E2" s="27"/>
      <c r="F2" s="27"/>
      <c r="G2" s="27"/>
      <c r="H2" s="27"/>
      <c r="I2" s="27"/>
      <c r="J2" s="27"/>
      <c r="K2" s="27"/>
      <c r="L2" s="27"/>
      <c r="M2" s="27"/>
      <c r="N2" s="27"/>
      <c r="O2" s="27"/>
      <c r="P2" s="27"/>
      <c r="Q2" s="27"/>
      <c r="R2" s="27"/>
      <c r="S2" s="27"/>
      <c r="T2" s="27"/>
      <c r="U2" s="27"/>
      <c r="V2" s="27"/>
    </row>
    <row r="3" spans="2:77" ht="21.75" customHeight="1">
      <c r="B3" s="25" t="s">
        <v>78</v>
      </c>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row>
    <row r="4" spans="2:77" ht="19.899999999999999" customHeight="1">
      <c r="B4" s="30"/>
      <c r="D4" s="31"/>
      <c r="E4" s="31"/>
      <c r="F4" s="31"/>
      <c r="G4" s="31"/>
      <c r="H4" s="31"/>
      <c r="I4" s="31"/>
      <c r="J4" s="31"/>
      <c r="K4" s="31"/>
      <c r="L4" s="31"/>
      <c r="M4" s="31"/>
      <c r="N4" s="31"/>
      <c r="O4" s="31"/>
      <c r="P4" s="31" t="s">
        <v>0</v>
      </c>
      <c r="Q4" s="31"/>
      <c r="R4" s="31"/>
      <c r="S4" s="31"/>
      <c r="T4" s="31"/>
      <c r="U4" s="31"/>
      <c r="V4" s="30"/>
      <c r="W4" s="30"/>
      <c r="X4" s="30"/>
      <c r="Y4" s="30"/>
      <c r="Z4" s="27"/>
      <c r="AA4" s="27"/>
      <c r="AB4" s="27"/>
      <c r="AC4" s="27"/>
      <c r="AD4" s="27"/>
      <c r="AE4" s="27"/>
      <c r="AF4" s="27"/>
      <c r="AG4" s="27"/>
      <c r="AH4" s="27"/>
      <c r="AI4" s="27"/>
    </row>
    <row r="5" spans="2:77" ht="19.899999999999999" customHeight="1">
      <c r="H5" s="32"/>
      <c r="P5" s="31" t="s">
        <v>1</v>
      </c>
      <c r="Q5" s="31"/>
      <c r="R5" s="31"/>
      <c r="S5" s="31"/>
      <c r="T5" s="31"/>
      <c r="U5" s="8" t="s">
        <v>68</v>
      </c>
      <c r="V5" s="33"/>
      <c r="W5" s="33"/>
      <c r="X5" s="33"/>
      <c r="Y5" s="33"/>
      <c r="Z5" s="33"/>
      <c r="AA5" s="33"/>
      <c r="AB5" s="33"/>
      <c r="AC5" s="33"/>
      <c r="AD5" s="33"/>
      <c r="AE5" s="33"/>
      <c r="AF5" s="33"/>
      <c r="AG5" s="33"/>
      <c r="AH5" s="33"/>
      <c r="AI5" s="33"/>
      <c r="AJ5" s="33"/>
      <c r="AK5" s="33"/>
      <c r="AL5" s="33"/>
      <c r="AM5" s="33"/>
      <c r="AN5" s="33"/>
    </row>
    <row r="6" spans="2:77" ht="19.899999999999999" customHeight="1">
      <c r="B6" s="380"/>
      <c r="C6" s="380"/>
      <c r="D6" s="380"/>
      <c r="E6" s="380"/>
      <c r="F6" s="380"/>
      <c r="G6" s="380"/>
      <c r="H6" s="32"/>
      <c r="P6" s="31" t="s">
        <v>77</v>
      </c>
      <c r="U6" s="34" t="s">
        <v>18</v>
      </c>
      <c r="V6" s="34"/>
      <c r="W6" s="34"/>
      <c r="X6" s="34"/>
      <c r="Y6" s="34"/>
      <c r="Z6" s="34"/>
      <c r="AA6" s="34"/>
      <c r="AB6" s="34"/>
      <c r="AC6" s="34"/>
      <c r="AD6" s="34"/>
      <c r="AE6" s="34"/>
      <c r="AF6" s="34"/>
      <c r="AG6" s="34"/>
      <c r="AH6" s="34"/>
      <c r="AI6" s="34"/>
      <c r="AJ6" s="34"/>
      <c r="AK6" s="34"/>
      <c r="AL6" s="34"/>
      <c r="AM6" s="34"/>
      <c r="AN6" s="34"/>
    </row>
    <row r="7" spans="2:77" ht="18" customHeight="1" thickBot="1">
      <c r="B7" s="32"/>
      <c r="C7" s="32"/>
      <c r="D7" s="32"/>
      <c r="E7" s="32"/>
      <c r="F7" s="32"/>
      <c r="G7" s="32"/>
      <c r="H7" s="32"/>
      <c r="I7" s="35"/>
      <c r="J7" s="35"/>
      <c r="K7" s="35"/>
      <c r="L7" s="35"/>
      <c r="M7" s="35"/>
      <c r="N7" s="35"/>
      <c r="O7" s="35"/>
      <c r="P7" s="35"/>
      <c r="Q7" s="35"/>
      <c r="R7" s="35"/>
      <c r="S7" s="35"/>
      <c r="T7" s="35"/>
      <c r="U7" s="35"/>
      <c r="V7" s="35"/>
      <c r="W7" s="35"/>
      <c r="X7" s="35"/>
      <c r="Y7" s="35"/>
      <c r="Z7" s="27"/>
      <c r="AA7" s="27"/>
      <c r="AB7" s="27"/>
      <c r="AC7" s="27"/>
      <c r="AD7" s="27"/>
      <c r="AE7" s="27"/>
      <c r="AF7" s="27"/>
      <c r="AG7" s="27"/>
      <c r="AH7" s="27"/>
      <c r="AI7" s="27"/>
    </row>
    <row r="8" spans="2:77" ht="30" customHeight="1" thickBot="1">
      <c r="B8" s="36" t="s">
        <v>76</v>
      </c>
      <c r="C8" s="381" t="s">
        <v>75</v>
      </c>
      <c r="D8" s="382"/>
      <c r="E8" s="382"/>
      <c r="F8" s="383"/>
      <c r="G8" s="37"/>
      <c r="H8" s="38" t="s">
        <v>74</v>
      </c>
      <c r="I8" s="38"/>
      <c r="J8" s="38"/>
      <c r="K8" s="38"/>
      <c r="L8" s="38"/>
      <c r="M8" s="38"/>
      <c r="N8" s="38"/>
      <c r="O8" s="38"/>
      <c r="P8" s="38"/>
      <c r="Q8" s="38"/>
      <c r="R8" s="38"/>
      <c r="S8" s="38"/>
      <c r="T8" s="38"/>
      <c r="U8" s="38"/>
      <c r="V8" s="38"/>
      <c r="W8" s="38"/>
      <c r="X8" s="38"/>
      <c r="Y8" s="38"/>
      <c r="Z8" s="38"/>
      <c r="AA8" s="38"/>
      <c r="AB8" s="38"/>
      <c r="AC8" s="38"/>
      <c r="AD8" s="38"/>
      <c r="AE8" s="38"/>
      <c r="AF8" s="38"/>
      <c r="AG8" s="38" t="s">
        <v>73</v>
      </c>
      <c r="AH8" s="38"/>
      <c r="AI8" s="38"/>
      <c r="AJ8" s="38"/>
      <c r="AK8" s="38"/>
      <c r="AL8" s="38"/>
      <c r="AM8" s="38"/>
      <c r="AN8" s="38"/>
      <c r="AO8" s="38"/>
      <c r="AP8" s="38"/>
      <c r="AQ8" s="38"/>
      <c r="AR8" s="38"/>
      <c r="AS8" s="38"/>
      <c r="AT8" s="38"/>
      <c r="AU8" s="38"/>
      <c r="AV8" s="38"/>
      <c r="AW8" s="38"/>
      <c r="AX8" s="38"/>
      <c r="AY8" s="38"/>
      <c r="AZ8" s="38"/>
      <c r="BA8" s="38"/>
      <c r="BB8" s="39"/>
      <c r="BC8" s="36"/>
      <c r="BD8" s="36"/>
      <c r="BE8" s="36"/>
      <c r="BF8" s="36"/>
      <c r="BG8" s="36"/>
      <c r="BH8" s="36"/>
      <c r="BI8" s="36"/>
      <c r="BJ8" s="36"/>
      <c r="BK8" s="36"/>
      <c r="BL8" s="36"/>
      <c r="BM8" s="36"/>
      <c r="BN8" s="36"/>
    </row>
    <row r="9" spans="2:77" ht="30" customHeight="1" thickBot="1">
      <c r="B9" s="40"/>
      <c r="C9" s="381" t="s">
        <v>72</v>
      </c>
      <c r="D9" s="382"/>
      <c r="E9" s="382"/>
      <c r="F9" s="383"/>
      <c r="G9" s="41"/>
      <c r="H9" s="42" t="s">
        <v>71</v>
      </c>
      <c r="I9" s="43"/>
      <c r="J9" s="41"/>
      <c r="K9" s="41"/>
      <c r="L9" s="41"/>
      <c r="M9" s="41"/>
      <c r="N9" s="41"/>
      <c r="O9" s="41"/>
      <c r="P9" s="41"/>
      <c r="Q9" s="41"/>
      <c r="R9" s="41"/>
      <c r="S9" s="41"/>
      <c r="T9" s="41"/>
      <c r="U9" s="41"/>
      <c r="V9" s="41"/>
      <c r="W9" s="44"/>
      <c r="X9" s="44"/>
      <c r="Y9" s="44"/>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6"/>
      <c r="BC9" s="47"/>
      <c r="BD9" s="47"/>
      <c r="BE9" s="47"/>
      <c r="BF9" s="47"/>
      <c r="BG9" s="47"/>
      <c r="BH9" s="47"/>
      <c r="BI9" s="47"/>
      <c r="BJ9" s="47"/>
      <c r="BK9" s="47"/>
      <c r="BL9" s="47"/>
      <c r="BM9" s="47"/>
    </row>
    <row r="10" spans="2:77" ht="30" customHeight="1" thickBot="1">
      <c r="B10" s="32"/>
      <c r="C10" s="381" t="s">
        <v>70</v>
      </c>
      <c r="D10" s="382"/>
      <c r="E10" s="382"/>
      <c r="F10" s="383"/>
      <c r="G10" s="48"/>
      <c r="H10" s="49" t="s">
        <v>69</v>
      </c>
      <c r="I10" s="50"/>
      <c r="J10" s="50"/>
      <c r="K10" s="50"/>
      <c r="L10" s="50"/>
      <c r="M10" s="50"/>
      <c r="N10" s="50"/>
      <c r="O10" s="50"/>
      <c r="P10" s="50"/>
      <c r="Q10" s="50"/>
      <c r="R10" s="50"/>
      <c r="S10" s="50"/>
      <c r="T10" s="50"/>
      <c r="U10" s="50"/>
      <c r="V10" s="50"/>
      <c r="W10" s="50"/>
      <c r="X10" s="50"/>
      <c r="Y10" s="50"/>
      <c r="Z10" s="51"/>
      <c r="AA10" s="51"/>
      <c r="AB10" s="51"/>
      <c r="AC10" s="51"/>
      <c r="AD10" s="7" t="s">
        <v>68</v>
      </c>
      <c r="AE10" s="51"/>
      <c r="AF10" s="52"/>
      <c r="AG10" s="51"/>
      <c r="AH10" s="51"/>
      <c r="AI10" s="51"/>
      <c r="AJ10" s="51"/>
      <c r="AK10" s="51"/>
      <c r="AL10" s="51"/>
      <c r="AM10" s="51"/>
      <c r="AN10" s="51"/>
      <c r="AO10" s="51"/>
      <c r="AP10" s="53"/>
      <c r="AQ10" s="48" t="s">
        <v>67</v>
      </c>
      <c r="AR10" s="51"/>
      <c r="AS10" s="51"/>
      <c r="AT10" s="51"/>
      <c r="AU10" s="51"/>
      <c r="AV10" s="51"/>
      <c r="AW10" s="6"/>
      <c r="AX10" s="51"/>
      <c r="AY10" s="51"/>
      <c r="AZ10" s="51"/>
      <c r="BA10" s="51"/>
      <c r="BB10" s="54"/>
      <c r="BC10" s="55"/>
      <c r="BD10" s="55"/>
    </row>
    <row r="11" spans="2:77" ht="30" customHeight="1" thickBot="1">
      <c r="B11" s="32"/>
      <c r="C11" s="381" t="s">
        <v>66</v>
      </c>
      <c r="D11" s="382"/>
      <c r="E11" s="382"/>
      <c r="F11" s="383"/>
      <c r="G11" s="56"/>
      <c r="H11" s="57" t="s">
        <v>65</v>
      </c>
      <c r="I11" s="44"/>
      <c r="J11" s="44"/>
      <c r="K11" s="44"/>
      <c r="L11" s="44"/>
      <c r="M11" s="44"/>
      <c r="N11" s="44"/>
      <c r="O11" s="44"/>
      <c r="P11" s="44"/>
      <c r="Q11" s="44"/>
      <c r="R11" s="44"/>
      <c r="S11" s="44"/>
      <c r="T11" s="44"/>
      <c r="U11" s="44"/>
      <c r="V11" s="44"/>
      <c r="W11" s="44"/>
      <c r="X11" s="44"/>
      <c r="Y11" s="44"/>
      <c r="Z11" s="58"/>
      <c r="AA11" s="58"/>
      <c r="AB11" s="58"/>
      <c r="AC11" s="58"/>
      <c r="AD11" s="58"/>
      <c r="AE11" s="58"/>
      <c r="AF11" s="58"/>
      <c r="AG11" s="58"/>
      <c r="AH11" s="58"/>
      <c r="AI11" s="58"/>
      <c r="AJ11" s="53"/>
      <c r="AK11" s="51"/>
      <c r="AL11" s="51"/>
      <c r="AM11" s="51"/>
      <c r="AN11" s="51"/>
      <c r="AO11" s="51"/>
      <c r="AP11" s="51"/>
      <c r="AQ11" s="51"/>
      <c r="AR11" s="51"/>
      <c r="AS11" s="51"/>
      <c r="AT11" s="51"/>
      <c r="AU11" s="51"/>
      <c r="AV11" s="51"/>
      <c r="AW11" s="51"/>
      <c r="AX11" s="51"/>
      <c r="AY11" s="51"/>
      <c r="AZ11" s="51"/>
      <c r="BA11" s="51"/>
      <c r="BB11" s="54"/>
      <c r="BC11" s="55"/>
      <c r="BD11" s="35"/>
    </row>
    <row r="12" spans="2:77" ht="18" customHeight="1">
      <c r="B12" s="32"/>
      <c r="C12" s="32"/>
      <c r="D12" s="32"/>
      <c r="E12" s="32"/>
      <c r="F12" s="32"/>
      <c r="G12" s="32"/>
      <c r="H12" s="32"/>
      <c r="I12" s="35"/>
      <c r="J12" s="35"/>
      <c r="K12" s="35"/>
      <c r="L12" s="35"/>
      <c r="M12" s="35"/>
      <c r="N12" s="35"/>
      <c r="O12" s="35"/>
      <c r="P12" s="35"/>
      <c r="Q12" s="35"/>
      <c r="R12" s="35"/>
      <c r="S12" s="35"/>
      <c r="T12" s="35"/>
      <c r="U12" s="35"/>
      <c r="V12" s="35"/>
      <c r="W12" s="35"/>
      <c r="X12" s="35"/>
      <c r="Y12" s="35"/>
      <c r="Z12" s="27"/>
      <c r="AA12" s="27"/>
      <c r="AB12" s="27"/>
      <c r="AC12" s="27"/>
      <c r="AD12" s="27"/>
      <c r="AE12" s="27"/>
      <c r="AF12" s="27"/>
      <c r="AG12" s="27"/>
      <c r="AH12" s="27"/>
      <c r="AI12" s="27"/>
      <c r="AK12" s="55"/>
      <c r="AL12" s="55"/>
      <c r="AM12" s="55"/>
      <c r="AN12" s="55"/>
      <c r="AO12" s="55"/>
      <c r="AP12" s="55"/>
      <c r="AQ12" s="55"/>
      <c r="AR12" s="55"/>
      <c r="AS12" s="55"/>
      <c r="AT12" s="55"/>
      <c r="AU12" s="55"/>
      <c r="AV12" s="55"/>
      <c r="AW12" s="55"/>
      <c r="AX12" s="55"/>
      <c r="AY12" s="55"/>
      <c r="AZ12" s="55"/>
      <c r="BA12" s="55"/>
      <c r="BB12" s="55"/>
      <c r="BC12" s="55"/>
      <c r="BD12" s="55"/>
    </row>
    <row r="13" spans="2:77" ht="28.5">
      <c r="B13" s="312" t="s">
        <v>2</v>
      </c>
      <c r="C13" s="312"/>
      <c r="D13" s="312"/>
      <c r="E13" s="312"/>
      <c r="F13" s="312"/>
      <c r="G13" s="312"/>
      <c r="H13" s="312"/>
      <c r="I13" s="312"/>
      <c r="J13" s="312"/>
      <c r="K13" s="312"/>
      <c r="L13" s="312"/>
      <c r="M13" s="312"/>
      <c r="N13" s="312"/>
      <c r="O13" s="312"/>
      <c r="P13" s="312"/>
      <c r="Q13" s="312"/>
      <c r="R13" s="312"/>
      <c r="S13" s="312"/>
      <c r="T13" s="312"/>
      <c r="U13" s="312"/>
      <c r="V13" s="312"/>
      <c r="W13" s="312"/>
      <c r="X13" s="312"/>
      <c r="Y13" s="312"/>
    </row>
    <row r="14" spans="2:77" ht="18" customHeight="1">
      <c r="B14" s="59" t="s">
        <v>64</v>
      </c>
    </row>
    <row r="15" spans="2:77" ht="18" customHeight="1">
      <c r="B15" s="59" t="s">
        <v>63</v>
      </c>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row>
    <row r="16" spans="2:77" ht="18" customHeight="1">
      <c r="B16" s="59" t="s">
        <v>62</v>
      </c>
    </row>
    <row r="17" spans="2:64" ht="18" customHeight="1">
      <c r="B17" s="59" t="s">
        <v>61</v>
      </c>
    </row>
    <row r="18" spans="2:64" ht="18" customHeight="1">
      <c r="B18" s="59" t="s">
        <v>3</v>
      </c>
    </row>
    <row r="19" spans="2:64" ht="18" customHeight="1">
      <c r="B19" s="59"/>
      <c r="E19" s="55"/>
    </row>
    <row r="20" spans="2:64" ht="18" customHeight="1">
      <c r="B20" s="59" t="s">
        <v>4</v>
      </c>
      <c r="C20" s="59"/>
      <c r="D20" s="59"/>
    </row>
    <row r="21" spans="2:64" ht="18" customHeight="1">
      <c r="B21" s="59" t="s">
        <v>5</v>
      </c>
      <c r="E21" s="59"/>
    </row>
    <row r="22" spans="2:64" ht="18" customHeight="1">
      <c r="B22" s="59" t="s">
        <v>6</v>
      </c>
      <c r="E22" s="59"/>
    </row>
    <row r="24" spans="2:64" ht="29.45" customHeight="1" thickBot="1">
      <c r="B24" s="312" t="s">
        <v>104</v>
      </c>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24" t="s">
        <v>121</v>
      </c>
    </row>
    <row r="25" spans="2:64" ht="18.75">
      <c r="C25" s="367" t="s">
        <v>60</v>
      </c>
      <c r="D25" s="368"/>
      <c r="E25" s="368"/>
      <c r="F25" s="368"/>
      <c r="G25" s="368"/>
      <c r="H25" s="368"/>
      <c r="I25" s="368"/>
      <c r="J25" s="369"/>
      <c r="K25" s="370" cm="1">
        <f t="array" ref="K25">_xlfn.IFS('厚労省書式 分析依頼書（※こちらにご記入下さい）'!AG6="XRD済み","受付メールを送る必要はありません！",AG32="FAX","解体サポート",TRUE,'厚労省書式 分析依頼書（※こちらにご記入下さい）'!C5)</f>
        <v>0</v>
      </c>
      <c r="L25" s="371"/>
      <c r="M25" s="371"/>
      <c r="N25" s="371"/>
      <c r="O25" s="371"/>
      <c r="P25" s="371"/>
      <c r="Q25" s="371"/>
      <c r="R25" s="371"/>
      <c r="S25" s="371"/>
      <c r="T25" s="371"/>
      <c r="U25" s="371"/>
      <c r="V25" s="371"/>
      <c r="W25" s="371"/>
      <c r="X25" s="371"/>
      <c r="Y25" s="371"/>
      <c r="Z25" s="371"/>
      <c r="AA25" s="371"/>
      <c r="AB25" s="371"/>
      <c r="AC25" s="371"/>
      <c r="AD25" s="371"/>
      <c r="AE25" s="372"/>
      <c r="AG25" s="26">
        <f>'厚労省書式 分析依頼書（※こちらにご記入下さい）'!C5</f>
        <v>0</v>
      </c>
      <c r="BF25" s="26" t="str">
        <f>IF('厚労省書式 分析依頼書（※こちらにご記入下さい）'!Q16="写真あり（税込み550円/検体）","A002","")</f>
        <v/>
      </c>
      <c r="BI25" s="26" t="str">
        <f>IF('厚労省書式 分析依頼書（※こちらにご記入下さい）'!Q16="写真あり（税込み550円/検体）",COUNTA(D66:Q95),"")</f>
        <v/>
      </c>
      <c r="BL25" s="24" t="s">
        <v>122</v>
      </c>
    </row>
    <row r="26" spans="2:64" ht="18.75">
      <c r="C26" s="337" t="s">
        <v>59</v>
      </c>
      <c r="D26" s="338"/>
      <c r="E26" s="338"/>
      <c r="F26" s="338"/>
      <c r="G26" s="338"/>
      <c r="H26" s="338"/>
      <c r="I26" s="338"/>
      <c r="J26" s="339"/>
      <c r="K26" s="373">
        <f>'厚労省書式 分析依頼書（※こちらにご記入下さい）'!D9</f>
        <v>0</v>
      </c>
      <c r="L26" s="374"/>
      <c r="M26" s="374"/>
      <c r="N26" s="374"/>
      <c r="O26" s="374"/>
      <c r="P26" s="374"/>
      <c r="Q26" s="374"/>
      <c r="R26" s="374"/>
      <c r="S26" s="374"/>
      <c r="T26" s="374"/>
      <c r="U26" s="374"/>
      <c r="V26" s="374"/>
      <c r="W26" s="374"/>
      <c r="X26" s="374"/>
      <c r="Y26" s="374"/>
      <c r="Z26" s="374"/>
      <c r="AA26" s="374"/>
      <c r="AB26" s="374"/>
      <c r="AC26" s="374"/>
      <c r="AD26" s="374"/>
      <c r="AE26" s="375"/>
      <c r="AG26" s="26">
        <f>'厚労省書式 分析依頼書（※こちらにご記入下さい）'!R5</f>
        <v>0</v>
      </c>
      <c r="BF26" s="26" t="str">
        <f>IF('厚労省書式 分析依頼書（※こちらにご記入下さい）'!H28="","","A003")</f>
        <v/>
      </c>
      <c r="BI26" s="26">
        <f>'厚労省書式 分析依頼書（※こちらにご記入下さい）'!H28</f>
        <v>0</v>
      </c>
      <c r="BL26" s="24" t="s">
        <v>123</v>
      </c>
    </row>
    <row r="27" spans="2:64" ht="18.75">
      <c r="C27" s="337" t="s">
        <v>58</v>
      </c>
      <c r="D27" s="338"/>
      <c r="E27" s="338"/>
      <c r="F27" s="338"/>
      <c r="G27" s="338"/>
      <c r="H27" s="338"/>
      <c r="I27" s="338"/>
      <c r="J27" s="339"/>
      <c r="K27" s="373">
        <f>'厚労省書式 分析依頼書（※こちらにご記入下さい）'!C10</f>
        <v>0</v>
      </c>
      <c r="L27" s="374"/>
      <c r="M27" s="374"/>
      <c r="N27" s="374"/>
      <c r="O27" s="374"/>
      <c r="P27" s="374"/>
      <c r="Q27" s="374"/>
      <c r="R27" s="374"/>
      <c r="S27" s="374"/>
      <c r="T27" s="374"/>
      <c r="U27" s="374"/>
      <c r="V27" s="374"/>
      <c r="W27" s="374"/>
      <c r="X27" s="374"/>
      <c r="Y27" s="374"/>
      <c r="Z27" s="374"/>
      <c r="AA27" s="374"/>
      <c r="AB27" s="374"/>
      <c r="AC27" s="374"/>
      <c r="AD27" s="374"/>
      <c r="AE27" s="375"/>
      <c r="AG27" s="26" t="str">
        <f>'厚労省書式 分析依頼書（※こちらにご記入下さい）'!E12&amp;"; info@kaitai-support.com"</f>
        <v>; info@kaitai-support.com</v>
      </c>
      <c r="BF27" s="26" t="s">
        <v>126</v>
      </c>
      <c r="BI27" s="26">
        <f>COUNTA('厚労省書式 分析依頼書（※こちらにご記入下さい）'!L38:N47,'厚労省書式 分析依頼書（※こちらにご記入下さい）'!L50:N69)</f>
        <v>0</v>
      </c>
      <c r="BL27" s="24" t="s">
        <v>125</v>
      </c>
    </row>
    <row r="28" spans="2:64" ht="18" customHeight="1">
      <c r="C28" s="337" t="s">
        <v>57</v>
      </c>
      <c r="D28" s="338"/>
      <c r="E28" s="338"/>
      <c r="F28" s="338"/>
      <c r="G28" s="338"/>
      <c r="H28" s="338"/>
      <c r="I28" s="338"/>
      <c r="J28" s="339"/>
      <c r="K28" s="373"/>
      <c r="L28" s="374"/>
      <c r="M28" s="374"/>
      <c r="N28" s="374"/>
      <c r="O28" s="374"/>
      <c r="P28" s="374"/>
      <c r="Q28" s="374"/>
      <c r="R28" s="374"/>
      <c r="S28" s="374"/>
      <c r="T28" s="374"/>
      <c r="U28" s="374"/>
      <c r="V28" s="374"/>
      <c r="W28" s="374"/>
      <c r="X28" s="374"/>
      <c r="Y28" s="374"/>
      <c r="Z28" s="374"/>
      <c r="AA28" s="374"/>
      <c r="AB28" s="374"/>
      <c r="AC28" s="374"/>
      <c r="AD28" s="374"/>
      <c r="AE28" s="375"/>
    </row>
    <row r="29" spans="2:64" ht="18.75">
      <c r="C29" s="337" t="s">
        <v>56</v>
      </c>
      <c r="D29" s="338"/>
      <c r="E29" s="338"/>
      <c r="F29" s="338"/>
      <c r="G29" s="338"/>
      <c r="H29" s="338"/>
      <c r="I29" s="338"/>
      <c r="J29" s="339"/>
      <c r="K29" s="358">
        <f>IF(AG32="FAX","ご担当者",'厚労省書式 分析依頼書（※こちらにご記入下さい）'!R5)</f>
        <v>0</v>
      </c>
      <c r="L29" s="359"/>
      <c r="M29" s="359"/>
      <c r="N29" s="359"/>
      <c r="O29" s="359"/>
      <c r="P29" s="359"/>
      <c r="Q29" s="359"/>
      <c r="R29" s="359"/>
      <c r="S29" s="359"/>
      <c r="T29" s="359"/>
      <c r="U29" s="359"/>
      <c r="V29" s="359"/>
      <c r="W29" s="359"/>
      <c r="X29" s="359"/>
      <c r="Y29" s="359"/>
      <c r="Z29" s="359"/>
      <c r="AA29" s="359"/>
      <c r="AB29" s="359"/>
      <c r="AC29" s="359"/>
      <c r="AD29" s="359"/>
      <c r="AE29" s="360"/>
    </row>
    <row r="30" spans="2:64" ht="18.75">
      <c r="C30" s="337" t="s">
        <v>55</v>
      </c>
      <c r="D30" s="338"/>
      <c r="E30" s="338"/>
      <c r="F30" s="338"/>
      <c r="G30" s="338"/>
      <c r="H30" s="338"/>
      <c r="I30" s="338"/>
      <c r="J30" s="339"/>
      <c r="K30" s="358">
        <f>'厚労省書式 分析依頼書（※こちらにご記入下さい）'!S8</f>
        <v>0</v>
      </c>
      <c r="L30" s="359"/>
      <c r="M30" s="359"/>
      <c r="N30" s="359"/>
      <c r="O30" s="359"/>
      <c r="P30" s="359"/>
      <c r="Q30" s="359"/>
      <c r="R30" s="359"/>
      <c r="S30" s="359"/>
      <c r="T30" s="359"/>
      <c r="U30" s="359"/>
      <c r="V30" s="359"/>
      <c r="W30" s="359"/>
      <c r="X30" s="359"/>
      <c r="Y30" s="359"/>
      <c r="Z30" s="359"/>
      <c r="AA30" s="359"/>
      <c r="AB30" s="359"/>
      <c r="AC30" s="359"/>
      <c r="AD30" s="359"/>
      <c r="AE30" s="360"/>
    </row>
    <row r="31" spans="2:64" ht="18.75">
      <c r="C31" s="337" t="s">
        <v>54</v>
      </c>
      <c r="D31" s="338"/>
      <c r="E31" s="338"/>
      <c r="F31" s="338"/>
      <c r="G31" s="338"/>
      <c r="H31" s="338"/>
      <c r="I31" s="338"/>
      <c r="J31" s="339"/>
      <c r="K31" s="358">
        <f>'厚労省書式 分析依頼書（※こちらにご記入下さい）'!S10</f>
        <v>0</v>
      </c>
      <c r="L31" s="359"/>
      <c r="M31" s="359"/>
      <c r="N31" s="359"/>
      <c r="O31" s="359"/>
      <c r="P31" s="359"/>
      <c r="Q31" s="359"/>
      <c r="R31" s="359"/>
      <c r="S31" s="359"/>
      <c r="T31" s="359"/>
      <c r="U31" s="359"/>
      <c r="V31" s="359"/>
      <c r="W31" s="359"/>
      <c r="X31" s="359"/>
      <c r="Y31" s="359"/>
      <c r="Z31" s="359"/>
      <c r="AA31" s="359"/>
      <c r="AB31" s="359"/>
      <c r="AC31" s="359"/>
      <c r="AD31" s="359"/>
      <c r="AE31" s="360"/>
      <c r="AG31" s="61"/>
    </row>
    <row r="32" spans="2:64" ht="18.75">
      <c r="C32" s="361" t="s">
        <v>53</v>
      </c>
      <c r="D32" s="362"/>
      <c r="E32" s="362"/>
      <c r="F32" s="362"/>
      <c r="G32" s="362"/>
      <c r="H32" s="362"/>
      <c r="I32" s="362"/>
      <c r="J32" s="363"/>
      <c r="K32" s="364" t="str" cm="1">
        <f t="array" ref="K32">_xlfn.IFS('厚労省書式 分析依頼書（※こちらにご記入下さい）'!AG6="XRD済み","",AG32="FAX","'info@kaitai-support.com",TRUE,'厚労省書式 分析依頼書（※こちらにご記入下さい）'!E12&amp;"; info@kaitai-support.com")</f>
        <v>; info@kaitai-support.com</v>
      </c>
      <c r="L32" s="365"/>
      <c r="M32" s="365"/>
      <c r="N32" s="365"/>
      <c r="O32" s="365"/>
      <c r="P32" s="365"/>
      <c r="Q32" s="365"/>
      <c r="R32" s="365"/>
      <c r="S32" s="365"/>
      <c r="T32" s="365"/>
      <c r="U32" s="365"/>
      <c r="V32" s="365"/>
      <c r="W32" s="365"/>
      <c r="X32" s="365"/>
      <c r="Y32" s="365"/>
      <c r="Z32" s="365"/>
      <c r="AA32" s="365"/>
      <c r="AB32" s="365"/>
      <c r="AC32" s="365"/>
      <c r="AD32" s="365"/>
      <c r="AE32" s="366"/>
      <c r="AG32" s="26">
        <f>'厚労省書式 分析依頼書（※こちらにご記入下さい）'!C20</f>
        <v>0</v>
      </c>
    </row>
    <row r="33" spans="2:78" ht="19.5" thickBot="1">
      <c r="C33" s="322" t="s">
        <v>52</v>
      </c>
      <c r="D33" s="323"/>
      <c r="E33" s="323"/>
      <c r="F33" s="323"/>
      <c r="G33" s="323"/>
      <c r="H33" s="323"/>
      <c r="I33" s="323"/>
      <c r="J33" s="324"/>
      <c r="K33" s="376"/>
      <c r="L33" s="377"/>
      <c r="M33" s="377"/>
      <c r="N33" s="377"/>
      <c r="O33" s="377"/>
      <c r="P33" s="377"/>
      <c r="Q33" s="377"/>
      <c r="R33" s="377"/>
      <c r="S33" s="377"/>
      <c r="T33" s="377"/>
      <c r="U33" s="377"/>
      <c r="V33" s="377"/>
      <c r="W33" s="377"/>
      <c r="X33" s="377"/>
      <c r="Y33" s="377"/>
      <c r="Z33" s="377"/>
      <c r="AA33" s="377"/>
      <c r="AB33" s="377"/>
      <c r="AC33" s="377"/>
      <c r="AD33" s="377"/>
      <c r="AE33" s="378"/>
      <c r="AG33" s="26" t="str">
        <f>IF(AG32&lt;&gt;"FAX","info@kaitai-support.com","")</f>
        <v>info@kaitai-support.com</v>
      </c>
    </row>
    <row r="34" spans="2:78" ht="18" customHeight="1"/>
    <row r="35" spans="2:78" ht="28.5">
      <c r="B35" s="312" t="s">
        <v>7</v>
      </c>
      <c r="C35" s="312"/>
      <c r="D35" s="312"/>
      <c r="E35" s="312"/>
      <c r="F35" s="312"/>
      <c r="G35" s="312"/>
      <c r="H35" s="312"/>
      <c r="I35" s="312"/>
      <c r="J35" s="312"/>
      <c r="K35" s="312"/>
      <c r="L35" s="312"/>
      <c r="M35" s="312"/>
      <c r="N35" s="312"/>
      <c r="O35" s="312"/>
      <c r="P35" s="312"/>
      <c r="Q35" s="312"/>
      <c r="R35" s="312"/>
      <c r="S35" s="312"/>
      <c r="T35" s="312"/>
      <c r="U35" s="312"/>
      <c r="V35" s="312"/>
      <c r="W35" s="312"/>
      <c r="X35" s="312"/>
      <c r="Y35" s="312"/>
    </row>
    <row r="36" spans="2:78" ht="19.5" customHeight="1" thickBot="1">
      <c r="C36" s="24" t="s">
        <v>8</v>
      </c>
      <c r="AF36" s="26" t="s">
        <v>118</v>
      </c>
      <c r="AI36" s="356" t="str">
        <f>IF('厚労省書式 分析依頼書（※こちらにご記入下さい）'!AG7="","",'厚労省書式 分析依頼書（※こちらにご記入下さい）'!AG7)</f>
        <v/>
      </c>
      <c r="AJ36" s="356"/>
      <c r="AK36" s="356"/>
      <c r="AL36" s="356"/>
      <c r="AM36" s="356"/>
      <c r="AO36" s="357">
        <v>0.75</v>
      </c>
      <c r="AP36" s="357"/>
      <c r="AQ36" s="357"/>
      <c r="AR36" s="357"/>
      <c r="AS36" s="357"/>
    </row>
    <row r="37" spans="2:78" ht="18" customHeight="1">
      <c r="C37" s="343" t="s">
        <v>105</v>
      </c>
      <c r="D37" s="344"/>
      <c r="E37" s="344"/>
      <c r="F37" s="344"/>
      <c r="G37" s="344"/>
      <c r="H37" s="344"/>
      <c r="I37" s="345"/>
      <c r="J37" s="349" t="e" cm="1">
        <f t="array" ref="J37">_xlfn.IFS(AI36&lt;&gt;"","",'厚労省書式 分析依頼書（※こちらにご記入下さい）'!G16="特急プラン（AM着なら当日、PM着は翌営業日AM）","特急納期",'厚労省書式 分析依頼書（※こちらにご記入下さい）'!G16="３営業日プラン","通常納期",'厚労省書式 分析依頼書（※こちらにご記入下さい）'!G16="５営業日プラン","5営業日プラン",'厚労省書式 分析依頼書（※こちらにご記入下さい）'!G16="１０営業日プラン","10営業日プラン")</f>
        <v>#N/A</v>
      </c>
      <c r="K37" s="350"/>
      <c r="L37" s="350"/>
      <c r="M37" s="350"/>
      <c r="N37" s="350"/>
      <c r="O37" s="350"/>
      <c r="P37" s="350"/>
      <c r="Q37" s="350"/>
      <c r="R37" s="350"/>
      <c r="S37" s="350"/>
      <c r="T37" s="350"/>
      <c r="U37" s="350"/>
      <c r="V37" s="350"/>
      <c r="W37" s="350"/>
      <c r="X37" s="350"/>
      <c r="Y37" s="350"/>
      <c r="Z37" s="350"/>
      <c r="AA37" s="350"/>
      <c r="AB37" s="350"/>
      <c r="AC37" s="350"/>
      <c r="AD37" s="350"/>
      <c r="AE37" s="351"/>
      <c r="AF37" s="355" t="e" cm="1">
        <f t="array" ref="AF37">_xlfn.IFS('厚労省書式 分析依頼書（※こちらにご記入下さい）'!G16="特急プラン（AM着なら当日、PM着は翌営業日AM）","特急納期",'厚労省書式 分析依頼書（※こちらにご記入下さい）'!G16="３営業日プラン","通常納期",'厚労省書式 分析依頼書（※こちらにご記入下さい）'!G16="５営業日プラン","5営業日プラン",'厚労省書式 分析依頼書（※こちらにご記入下さい）'!G16="１０営業日プラン","10営業日プラン")</f>
        <v>#N/A</v>
      </c>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62"/>
    </row>
    <row r="38" spans="2:78" ht="17.45" customHeight="1">
      <c r="C38" s="346"/>
      <c r="D38" s="347"/>
      <c r="E38" s="347"/>
      <c r="F38" s="347"/>
      <c r="G38" s="347"/>
      <c r="H38" s="347"/>
      <c r="I38" s="348"/>
      <c r="J38" s="352"/>
      <c r="K38" s="353"/>
      <c r="L38" s="353"/>
      <c r="M38" s="353"/>
      <c r="N38" s="353"/>
      <c r="O38" s="353"/>
      <c r="P38" s="353"/>
      <c r="Q38" s="353"/>
      <c r="R38" s="353"/>
      <c r="S38" s="353"/>
      <c r="T38" s="353"/>
      <c r="U38" s="353"/>
      <c r="V38" s="353"/>
      <c r="W38" s="353"/>
      <c r="X38" s="353"/>
      <c r="Y38" s="353"/>
      <c r="Z38" s="353"/>
      <c r="AA38" s="353"/>
      <c r="AB38" s="353"/>
      <c r="AC38" s="353"/>
      <c r="AD38" s="353"/>
      <c r="AE38" s="354"/>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62"/>
    </row>
    <row r="39" spans="2:78" ht="18" customHeight="1"/>
    <row r="40" spans="2:78" ht="18" customHeight="1" thickBot="1">
      <c r="C40" s="24" t="s">
        <v>9</v>
      </c>
    </row>
    <row r="41" spans="2:78" ht="36.6" customHeight="1">
      <c r="C41" s="313" t="s">
        <v>106</v>
      </c>
      <c r="D41" s="314"/>
      <c r="E41" s="314"/>
      <c r="F41" s="314"/>
      <c r="G41" s="314"/>
      <c r="H41" s="314"/>
      <c r="I41" s="314"/>
      <c r="J41" s="315" t="s">
        <v>107</v>
      </c>
      <c r="K41" s="315"/>
      <c r="L41" s="315"/>
      <c r="M41" s="315"/>
      <c r="N41" s="315"/>
      <c r="O41" s="315"/>
      <c r="P41" s="315"/>
      <c r="Q41" s="315"/>
      <c r="R41" s="315"/>
      <c r="S41" s="315"/>
      <c r="T41" s="315"/>
      <c r="U41" s="315"/>
      <c r="V41" s="315"/>
      <c r="W41" s="315"/>
      <c r="X41" s="315"/>
      <c r="Y41" s="315"/>
      <c r="Z41" s="315"/>
      <c r="AA41" s="315"/>
      <c r="AB41" s="315"/>
      <c r="AC41" s="315"/>
      <c r="AD41" s="315"/>
      <c r="AE41" s="316"/>
      <c r="BJ41" s="63" t="s">
        <v>50</v>
      </c>
      <c r="BK41" s="63" t="s">
        <v>48</v>
      </c>
    </row>
    <row r="42" spans="2:78" ht="36" customHeight="1">
      <c r="C42" s="302" t="s">
        <v>108</v>
      </c>
      <c r="D42" s="303"/>
      <c r="E42" s="303"/>
      <c r="F42" s="303"/>
      <c r="G42" s="303"/>
      <c r="H42" s="303"/>
      <c r="I42" s="303"/>
      <c r="J42" s="304">
        <f>IF('厚労省書式 分析依頼書（※こちらにご記入下さい）'!C24="",'厚労省書式 分析依頼書（※こちらにご記入下さい）'!C5,'厚労省書式 分析依頼書（※こちらにご記入下さい）'!C24)</f>
        <v>0</v>
      </c>
      <c r="K42" s="304"/>
      <c r="L42" s="304"/>
      <c r="M42" s="304"/>
      <c r="N42" s="304"/>
      <c r="O42" s="304"/>
      <c r="P42" s="304"/>
      <c r="Q42" s="304"/>
      <c r="R42" s="304"/>
      <c r="S42" s="304"/>
      <c r="T42" s="304"/>
      <c r="U42" s="304"/>
      <c r="V42" s="304"/>
      <c r="W42" s="304"/>
      <c r="X42" s="304"/>
      <c r="Y42" s="304"/>
      <c r="Z42" s="304"/>
      <c r="AA42" s="304"/>
      <c r="AB42" s="304"/>
      <c r="AC42" s="304"/>
      <c r="AD42" s="303" t="s">
        <v>109</v>
      </c>
      <c r="AE42" s="336"/>
      <c r="BJ42" s="63">
        <v>0</v>
      </c>
      <c r="BK42" s="63">
        <v>1</v>
      </c>
    </row>
    <row r="43" spans="2:78" ht="18" customHeight="1">
      <c r="C43" s="337" t="s">
        <v>49</v>
      </c>
      <c r="D43" s="338"/>
      <c r="E43" s="338"/>
      <c r="F43" s="338"/>
      <c r="G43" s="338"/>
      <c r="H43" s="338"/>
      <c r="I43" s="339"/>
      <c r="J43" s="340" t="s">
        <v>50</v>
      </c>
      <c r="K43" s="341"/>
      <c r="L43" s="341"/>
      <c r="M43" s="341"/>
      <c r="N43" s="341"/>
      <c r="O43" s="341"/>
      <c r="P43" s="341"/>
      <c r="Q43" s="341"/>
      <c r="R43" s="341"/>
      <c r="S43" s="341"/>
      <c r="T43" s="341"/>
      <c r="U43" s="341"/>
      <c r="V43" s="341"/>
      <c r="W43" s="341"/>
      <c r="X43" s="341"/>
      <c r="Y43" s="341"/>
      <c r="Z43" s="341"/>
      <c r="AA43" s="341"/>
      <c r="AB43" s="341"/>
      <c r="AC43" s="341"/>
      <c r="AD43" s="341"/>
      <c r="AE43" s="342"/>
      <c r="AF43" s="320" t="str">
        <f>IF(J43="紙を郵送","普通郵便による郵送のため、最大5日かかります","")</f>
        <v/>
      </c>
      <c r="AG43" s="321"/>
      <c r="AH43" s="321"/>
      <c r="AI43" s="321"/>
      <c r="AJ43" s="321"/>
      <c r="AK43" s="321"/>
      <c r="AL43" s="321"/>
      <c r="AM43" s="321"/>
      <c r="AN43" s="321"/>
      <c r="AO43" s="321"/>
      <c r="AP43" s="321"/>
      <c r="AQ43" s="321"/>
      <c r="AR43" s="321"/>
      <c r="AS43" s="321"/>
      <c r="AT43" s="321"/>
      <c r="AU43" s="321"/>
      <c r="AV43" s="321"/>
      <c r="AW43" s="321"/>
      <c r="AX43" s="321"/>
      <c r="AY43" s="321"/>
      <c r="AZ43" s="62" t="s">
        <v>110</v>
      </c>
      <c r="BA43" s="62"/>
      <c r="BB43" s="62"/>
      <c r="BC43" s="62"/>
      <c r="BD43" s="62"/>
      <c r="BE43" s="62"/>
      <c r="BF43" s="62"/>
      <c r="BG43" s="62"/>
      <c r="BH43" s="62"/>
      <c r="BI43" s="62"/>
      <c r="BJ43" s="62"/>
      <c r="BK43" s="62"/>
      <c r="BL43" s="62"/>
      <c r="BM43" s="62"/>
      <c r="BN43" s="62"/>
      <c r="BO43" s="62"/>
      <c r="BP43" s="62"/>
      <c r="BQ43" s="62"/>
      <c r="BR43" s="62"/>
      <c r="BS43" s="62"/>
      <c r="BT43" s="62"/>
      <c r="BU43" s="62"/>
    </row>
    <row r="44" spans="2:78" ht="18" customHeight="1" thickBot="1">
      <c r="C44" s="322" t="s">
        <v>47</v>
      </c>
      <c r="D44" s="323"/>
      <c r="E44" s="323"/>
      <c r="F44" s="323"/>
      <c r="G44" s="323"/>
      <c r="H44" s="323"/>
      <c r="I44" s="324"/>
      <c r="J44" s="325">
        <f>'厚労省書式 分析依頼書（※こちらにご記入下さい）'!H28</f>
        <v>0</v>
      </c>
      <c r="K44" s="326"/>
      <c r="L44" s="326"/>
      <c r="M44" s="326"/>
      <c r="N44" s="326"/>
      <c r="O44" s="326"/>
      <c r="P44" s="326"/>
      <c r="Q44" s="326"/>
      <c r="R44" s="326"/>
      <c r="S44" s="326"/>
      <c r="T44" s="326"/>
      <c r="U44" s="326"/>
      <c r="V44" s="326"/>
      <c r="W44" s="326"/>
      <c r="X44" s="326"/>
      <c r="Y44" s="326"/>
      <c r="Z44" s="326"/>
      <c r="AA44" s="326"/>
      <c r="AB44" s="326"/>
      <c r="AC44" s="326"/>
      <c r="AD44" s="326"/>
      <c r="AE44" s="327"/>
      <c r="AF44" s="328" t="str">
        <f>IF(J43="PDF納品","PDF納品の場合は部数選択は不要です","")</f>
        <v>PDF納品の場合は部数選択は不要です</v>
      </c>
      <c r="AG44" s="329"/>
      <c r="AH44" s="329"/>
      <c r="AI44" s="329"/>
      <c r="AJ44" s="329"/>
      <c r="AK44" s="329"/>
      <c r="AL44" s="329"/>
      <c r="AM44" s="329"/>
      <c r="AN44" s="329"/>
      <c r="AO44" s="329"/>
      <c r="AP44" s="329"/>
      <c r="AQ44" s="329"/>
      <c r="AR44" s="329"/>
      <c r="BA44" s="24" t="s">
        <v>111</v>
      </c>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row>
    <row r="45" spans="2:78" ht="18" customHeight="1">
      <c r="BA45" s="24" t="s">
        <v>112</v>
      </c>
      <c r="BJ45" s="63"/>
      <c r="BK45" s="63"/>
    </row>
    <row r="46" spans="2:78" ht="18" customHeight="1" thickBot="1">
      <c r="C46" s="24" t="s">
        <v>10</v>
      </c>
    </row>
    <row r="47" spans="2:78" ht="18" customHeight="1" thickBot="1">
      <c r="C47" s="330" t="s">
        <v>46</v>
      </c>
      <c r="D47" s="331"/>
      <c r="E47" s="331"/>
      <c r="F47" s="331"/>
      <c r="G47" s="331"/>
      <c r="H47" s="331"/>
      <c r="I47" s="332"/>
      <c r="J47" s="333" t="s">
        <v>113</v>
      </c>
      <c r="K47" s="334"/>
      <c r="L47" s="334"/>
      <c r="M47" s="334"/>
      <c r="N47" s="334"/>
      <c r="O47" s="334"/>
      <c r="P47" s="334"/>
      <c r="Q47" s="334"/>
      <c r="R47" s="334"/>
      <c r="S47" s="334"/>
      <c r="T47" s="334"/>
      <c r="U47" s="334"/>
      <c r="V47" s="334"/>
      <c r="W47" s="334"/>
      <c r="X47" s="334"/>
      <c r="Y47" s="334"/>
      <c r="Z47" s="334"/>
      <c r="AA47" s="334"/>
      <c r="AB47" s="334"/>
      <c r="AC47" s="334"/>
      <c r="AD47" s="334"/>
      <c r="AE47" s="335"/>
      <c r="AF47" s="320" t="str">
        <f>IF(J47="要返却","貴社に着払いにて返送いたします","")</f>
        <v/>
      </c>
      <c r="AG47" s="321"/>
      <c r="AH47" s="321"/>
      <c r="AI47" s="321"/>
      <c r="AJ47" s="321"/>
      <c r="AK47" s="321"/>
      <c r="AL47" s="321"/>
      <c r="AM47" s="321"/>
      <c r="AN47" s="321"/>
      <c r="AO47" s="321"/>
      <c r="AP47" s="321"/>
      <c r="AQ47" s="321"/>
      <c r="AR47" s="321"/>
      <c r="AS47" s="321"/>
      <c r="AT47" s="321"/>
      <c r="AU47" s="321"/>
    </row>
    <row r="48" spans="2:78" ht="18" customHeight="1"/>
    <row r="49" spans="2:93" ht="29.25" thickBot="1">
      <c r="B49" s="312" t="s">
        <v>11</v>
      </c>
      <c r="C49" s="312"/>
      <c r="D49" s="312"/>
      <c r="E49" s="312"/>
      <c r="F49" s="312"/>
      <c r="G49" s="312"/>
      <c r="H49" s="312"/>
      <c r="I49" s="312"/>
      <c r="J49" s="312"/>
      <c r="K49" s="312"/>
      <c r="L49" s="312"/>
      <c r="M49" s="312"/>
      <c r="N49" s="312"/>
      <c r="O49" s="312"/>
      <c r="P49" s="312"/>
      <c r="Q49" s="312"/>
      <c r="R49" s="312"/>
      <c r="S49" s="312"/>
      <c r="T49" s="312"/>
      <c r="U49" s="312"/>
      <c r="V49" s="312"/>
      <c r="W49" s="312"/>
      <c r="X49" s="312"/>
      <c r="Y49" s="312"/>
    </row>
    <row r="50" spans="2:93" ht="19.899999999999999" customHeight="1">
      <c r="C50" s="313" t="s">
        <v>45</v>
      </c>
      <c r="D50" s="314"/>
      <c r="E50" s="314"/>
      <c r="F50" s="314"/>
      <c r="G50" s="314"/>
      <c r="H50" s="314"/>
      <c r="I50" s="314"/>
      <c r="J50" s="315" t="str">
        <f>'厚労省書式 分析依頼書（※こちらにご記入下さい）'!C38&amp;"　"&amp;'厚労省書式 分析依頼書（※こちらにご記入下さい）'!G38</f>
        <v>　</v>
      </c>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6"/>
      <c r="AL50" s="26" t="s">
        <v>12</v>
      </c>
    </row>
    <row r="51" spans="2:93" ht="18" customHeight="1">
      <c r="C51" s="317" t="s">
        <v>114</v>
      </c>
      <c r="D51" s="318"/>
      <c r="E51" s="318"/>
      <c r="F51" s="318"/>
      <c r="G51" s="318"/>
      <c r="H51" s="318"/>
      <c r="I51" s="318"/>
      <c r="J51" s="304">
        <f>'厚労省書式 分析依頼書（※こちらにご記入下さい）'!C33</f>
        <v>0</v>
      </c>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5"/>
    </row>
    <row r="52" spans="2:93" ht="18.75">
      <c r="C52" s="302" t="s">
        <v>119</v>
      </c>
      <c r="D52" s="303"/>
      <c r="E52" s="303"/>
      <c r="F52" s="303"/>
      <c r="G52" s="303"/>
      <c r="H52" s="303"/>
      <c r="I52" s="303"/>
      <c r="J52" s="319">
        <f>'厚労省書式 分析依頼書（※こちらにご記入下さい）'!G38</f>
        <v>0</v>
      </c>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5"/>
    </row>
    <row r="53" spans="2:93" ht="18" customHeight="1">
      <c r="C53" s="302" t="s">
        <v>115</v>
      </c>
      <c r="D53" s="303"/>
      <c r="E53" s="303"/>
      <c r="F53" s="303"/>
      <c r="G53" s="303"/>
      <c r="H53" s="303"/>
      <c r="I53" s="303"/>
      <c r="J53" s="304">
        <f>'厚労省書式 分析依頼書（※こちらにご記入下さい）'!N33</f>
        <v>0</v>
      </c>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5"/>
    </row>
    <row r="54" spans="2:93" ht="17.45" customHeight="1" thickBot="1">
      <c r="B54" s="68"/>
      <c r="C54" s="306" t="s">
        <v>116</v>
      </c>
      <c r="D54" s="307"/>
      <c r="E54" s="307"/>
      <c r="F54" s="307"/>
      <c r="G54" s="307"/>
      <c r="H54" s="307"/>
      <c r="I54" s="307"/>
      <c r="J54" s="307"/>
      <c r="K54" s="307"/>
      <c r="L54" s="307"/>
      <c r="M54" s="307"/>
      <c r="N54" s="307"/>
      <c r="O54" s="308">
        <f>'厚労省書式 分析依頼書（※こちらにご記入下さい）'!V33</f>
        <v>0</v>
      </c>
      <c r="P54" s="308"/>
      <c r="Q54" s="308"/>
      <c r="R54" s="308"/>
      <c r="S54" s="308"/>
      <c r="T54" s="308"/>
      <c r="U54" s="308"/>
      <c r="V54" s="308"/>
      <c r="W54" s="308"/>
      <c r="X54" s="308"/>
      <c r="Y54" s="308"/>
      <c r="Z54" s="308"/>
      <c r="AA54" s="308"/>
      <c r="AB54" s="308"/>
      <c r="AC54" s="308"/>
      <c r="AD54" s="308"/>
      <c r="AE54" s="308"/>
      <c r="AF54" s="308"/>
      <c r="AG54" s="308"/>
      <c r="AH54" s="308"/>
      <c r="AI54" s="308"/>
      <c r="AJ54" s="309"/>
    </row>
    <row r="55" spans="2:93" ht="18.75"/>
    <row r="56" spans="2:93" ht="27" customHeight="1">
      <c r="B56" s="25" t="s">
        <v>120</v>
      </c>
    </row>
    <row r="57" spans="2:93" ht="17.45" customHeight="1">
      <c r="B57" s="310" t="s">
        <v>13</v>
      </c>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row>
    <row r="58" spans="2:93" ht="18.75">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row>
    <row r="59" spans="2:93" ht="18.75">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row>
    <row r="60" spans="2:93" ht="18.75">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row>
    <row r="61" spans="2:93" ht="18.75">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row>
    <row r="62" spans="2:93" ht="18" customHeight="1"/>
    <row r="63" spans="2:93" ht="18" customHeight="1" thickBot="1">
      <c r="C63" s="24" t="s">
        <v>44</v>
      </c>
      <c r="BL63" s="311"/>
      <c r="BM63" s="311"/>
      <c r="BN63" s="311"/>
      <c r="BO63" s="311"/>
      <c r="BS63" s="281" t="s">
        <v>14</v>
      </c>
      <c r="BT63" s="281"/>
      <c r="BU63" s="281"/>
      <c r="BV63" s="281"/>
      <c r="BW63" s="281"/>
      <c r="BX63" s="281"/>
    </row>
    <row r="64" spans="2:93" ht="17.45" customHeight="1">
      <c r="B64" s="282" t="s">
        <v>15</v>
      </c>
      <c r="C64" s="283"/>
      <c r="D64" s="286" t="s">
        <v>16</v>
      </c>
      <c r="E64" s="286"/>
      <c r="F64" s="286"/>
      <c r="G64" s="286"/>
      <c r="H64" s="286"/>
      <c r="I64" s="286"/>
      <c r="J64" s="286"/>
      <c r="K64" s="286"/>
      <c r="L64" s="286"/>
      <c r="M64" s="286"/>
      <c r="N64" s="286"/>
      <c r="O64" s="286"/>
      <c r="P64" s="286" t="s">
        <v>17</v>
      </c>
      <c r="Q64" s="286"/>
      <c r="R64" s="286"/>
      <c r="S64" s="286"/>
      <c r="T64" s="286"/>
      <c r="U64" s="286"/>
      <c r="V64" s="286" t="s">
        <v>124</v>
      </c>
      <c r="W64" s="286"/>
      <c r="X64" s="286"/>
      <c r="Y64" s="286"/>
      <c r="Z64" s="286"/>
      <c r="AA64" s="286"/>
      <c r="AB64" s="286"/>
      <c r="AC64" s="286"/>
      <c r="AD64" s="286"/>
      <c r="AE64" s="286"/>
      <c r="AF64" s="286"/>
      <c r="AG64" s="286"/>
      <c r="AH64" s="286"/>
      <c r="AI64" s="286"/>
      <c r="AJ64" s="286"/>
      <c r="AK64" s="283" t="s">
        <v>43</v>
      </c>
      <c r="AL64" s="283"/>
      <c r="AM64" s="283"/>
      <c r="AN64" s="283"/>
      <c r="AO64" s="283"/>
      <c r="AP64" s="283"/>
      <c r="AQ64" s="283"/>
      <c r="AR64" s="283"/>
      <c r="AS64" s="283"/>
      <c r="AT64" s="283"/>
      <c r="AU64" s="283" t="s">
        <v>117</v>
      </c>
      <c r="AV64" s="283"/>
      <c r="AW64" s="283"/>
      <c r="AX64" s="283"/>
      <c r="AY64" s="283"/>
      <c r="AZ64" s="283"/>
      <c r="BA64" s="283"/>
      <c r="BB64" s="283"/>
      <c r="BC64" s="283"/>
      <c r="BD64" s="283"/>
      <c r="BE64" s="283" t="s">
        <v>93</v>
      </c>
      <c r="BF64" s="283"/>
      <c r="BG64" s="283"/>
      <c r="BH64" s="283"/>
      <c r="BI64" s="283"/>
      <c r="BJ64" s="283"/>
      <c r="BK64" s="283"/>
      <c r="BL64" s="288" t="s">
        <v>83</v>
      </c>
      <c r="BM64" s="289"/>
      <c r="BN64" s="289"/>
      <c r="BO64" s="290"/>
      <c r="BP64" s="65"/>
      <c r="BQ64" s="65"/>
      <c r="BR64" s="66"/>
      <c r="BS64" s="293"/>
      <c r="BT64" s="294"/>
      <c r="BU64" s="294"/>
      <c r="BV64" s="294"/>
      <c r="BW64" s="294"/>
      <c r="BX64" s="294"/>
      <c r="BY64" s="294"/>
      <c r="BZ64" s="294"/>
      <c r="CA64" s="294"/>
      <c r="CB64" s="294"/>
      <c r="CC64" s="294"/>
      <c r="CD64" s="294"/>
      <c r="CE64" s="294"/>
      <c r="CF64" s="294"/>
      <c r="CG64" s="294"/>
      <c r="CH64" s="294"/>
      <c r="CI64" s="294"/>
      <c r="CJ64" s="294"/>
      <c r="CK64" s="295"/>
      <c r="CO64" s="67"/>
    </row>
    <row r="65" spans="2:93" ht="22.15" customHeight="1">
      <c r="B65" s="284"/>
      <c r="C65" s="285"/>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5"/>
      <c r="AL65" s="285"/>
      <c r="AM65" s="285"/>
      <c r="AN65" s="285"/>
      <c r="AO65" s="285"/>
      <c r="AP65" s="285"/>
      <c r="AQ65" s="285"/>
      <c r="AR65" s="285"/>
      <c r="AS65" s="285"/>
      <c r="AT65" s="285"/>
      <c r="AU65" s="285"/>
      <c r="AV65" s="285"/>
      <c r="AW65" s="285"/>
      <c r="AX65" s="285"/>
      <c r="AY65" s="285"/>
      <c r="AZ65" s="285"/>
      <c r="BA65" s="285"/>
      <c r="BB65" s="285"/>
      <c r="BC65" s="285"/>
      <c r="BD65" s="285"/>
      <c r="BE65" s="285"/>
      <c r="BF65" s="285"/>
      <c r="BG65" s="285"/>
      <c r="BH65" s="285"/>
      <c r="BI65" s="285"/>
      <c r="BJ65" s="285"/>
      <c r="BK65" s="285"/>
      <c r="BL65" s="291"/>
      <c r="BM65" s="291"/>
      <c r="BN65" s="291"/>
      <c r="BO65" s="292"/>
      <c r="BP65" s="65"/>
      <c r="BQ65" s="65"/>
      <c r="BR65" s="66"/>
      <c r="BS65" s="296"/>
      <c r="BT65" s="297"/>
      <c r="BU65" s="297"/>
      <c r="BV65" s="297"/>
      <c r="BW65" s="297"/>
      <c r="BX65" s="297"/>
      <c r="BY65" s="297"/>
      <c r="BZ65" s="297"/>
      <c r="CA65" s="297"/>
      <c r="CB65" s="297"/>
      <c r="CC65" s="297"/>
      <c r="CD65" s="297"/>
      <c r="CE65" s="297"/>
      <c r="CF65" s="297"/>
      <c r="CG65" s="297"/>
      <c r="CH65" s="297"/>
      <c r="CI65" s="297"/>
      <c r="CJ65" s="297"/>
      <c r="CK65" s="298"/>
      <c r="CO65" s="67"/>
    </row>
    <row r="66" spans="2:93" ht="27.75" customHeight="1">
      <c r="B66" s="279">
        <v>1</v>
      </c>
      <c r="C66" s="280"/>
      <c r="D66" s="273" t="str" cm="1">
        <f t="array" ref="D66">_xlfn.IFS('厚労省書式 分析依頼書（※こちらにご記入下さい）'!L38="","",TRUE,'厚労省書式 分析依頼書（※こちらにご記入下さい）'!L38)</f>
        <v/>
      </c>
      <c r="E66" s="273"/>
      <c r="F66" s="273"/>
      <c r="G66" s="273"/>
      <c r="H66" s="273"/>
      <c r="I66" s="273"/>
      <c r="J66" s="273"/>
      <c r="K66" s="273"/>
      <c r="L66" s="273"/>
      <c r="M66" s="273"/>
      <c r="N66" s="273"/>
      <c r="O66" s="273"/>
      <c r="P66" s="278" t="str" cm="1">
        <f t="array" ref="P66">_xlfn.IFS('厚労省書式 分析依頼書（※こちらにご記入下さい）'!AB38="","",TRUE,'厚労省書式 分析依頼書（※こちらにご記入下さい）'!AB38)</f>
        <v/>
      </c>
      <c r="Q66" s="278"/>
      <c r="R66" s="278"/>
      <c r="S66" s="278"/>
      <c r="T66" s="278"/>
      <c r="U66" s="278"/>
      <c r="V66" s="273" t="str" cm="1">
        <f t="array" ref="V66">_xlfn.IFS('厚労省書式 分析依頼書（※こちらにご記入下さい）'!X38="","",TRUE,'厚労省書式 分析依頼書（※こちらにご記入下さい）'!X38)</f>
        <v/>
      </c>
      <c r="W66" s="273"/>
      <c r="X66" s="273"/>
      <c r="Y66" s="273"/>
      <c r="Z66" s="273"/>
      <c r="AA66" s="273"/>
      <c r="AB66" s="273"/>
      <c r="AC66" s="273"/>
      <c r="AD66" s="273"/>
      <c r="AE66" s="273"/>
      <c r="AF66" s="273"/>
      <c r="AG66" s="273"/>
      <c r="AH66" s="273"/>
      <c r="AI66" s="273"/>
      <c r="AJ66" s="273"/>
      <c r="AK66" s="273" t="str" cm="1">
        <f t="array" ref="AK66">_xlfn.IFS('厚労省書式 分析依頼書（※こちらにご記入下さい）'!R38="","",TRUE,'厚労省書式 分析依頼書（※こちらにご記入下さい）'!R38)</f>
        <v/>
      </c>
      <c r="AL66" s="273"/>
      <c r="AM66" s="273"/>
      <c r="AN66" s="273"/>
      <c r="AO66" s="273"/>
      <c r="AP66" s="273"/>
      <c r="AQ66" s="273"/>
      <c r="AR66" s="273"/>
      <c r="AS66" s="273"/>
      <c r="AT66" s="273"/>
      <c r="AU66" s="273" t="str" cm="1">
        <f t="array" ref="AU66">_xlfn.IFS('厚労省書式 分析依頼書（※こちらにご記入下さい）'!U38="","",TRUE,'厚労省書式 分析依頼書（※こちらにご記入下さい）'!U38)</f>
        <v/>
      </c>
      <c r="AV66" s="273"/>
      <c r="AW66" s="273"/>
      <c r="AX66" s="273"/>
      <c r="AY66" s="273"/>
      <c r="AZ66" s="273"/>
      <c r="BA66" s="273"/>
      <c r="BB66" s="273"/>
      <c r="BC66" s="273"/>
      <c r="BD66" s="273"/>
      <c r="BE66" s="273" t="str" cm="1">
        <f t="array" ref="BE66">_xlfn.IFS('厚労省書式 分析依頼書（※こちらにご記入下さい）'!O38="","",TRUE,'厚労省書式 分析依頼書（※こちらにご記入下さい）'!O38)</f>
        <v/>
      </c>
      <c r="BF66" s="273"/>
      <c r="BG66" s="273"/>
      <c r="BH66" s="273"/>
      <c r="BI66" s="273"/>
      <c r="BJ66" s="273"/>
      <c r="BK66" s="273"/>
      <c r="BL66" s="274" t="str">
        <f>IF('厚労省書式 分析依頼書（※こちらにご記入下さい）'!L38="","",IF($J$37="",'厚労省書式 分析依頼書（※こちらにご記入下さい）'!$AG$6&amp;"・"&amp;$AF$37,'厚労省書式 分析依頼書（※こちらにご記入下さい）'!$AG$6))</f>
        <v/>
      </c>
      <c r="BM66" s="274"/>
      <c r="BN66" s="274"/>
      <c r="BO66" s="275"/>
      <c r="BP66" s="65"/>
      <c r="BQ66" s="65"/>
      <c r="BR66" s="66"/>
      <c r="BS66" s="296"/>
      <c r="BT66" s="297"/>
      <c r="BU66" s="297"/>
      <c r="BV66" s="297"/>
      <c r="BW66" s="297"/>
      <c r="BX66" s="297"/>
      <c r="BY66" s="297"/>
      <c r="BZ66" s="297"/>
      <c r="CA66" s="297"/>
      <c r="CB66" s="297"/>
      <c r="CC66" s="297"/>
      <c r="CD66" s="297"/>
      <c r="CE66" s="297"/>
      <c r="CF66" s="297"/>
      <c r="CG66" s="297"/>
      <c r="CH66" s="297"/>
      <c r="CI66" s="297"/>
      <c r="CJ66" s="297"/>
      <c r="CK66" s="298"/>
      <c r="CM66" s="63" t="str">
        <f t="shared" ref="CM66:CM95" si="0">IF(BL66="〇","定性+断面写真","定性分析")</f>
        <v>定性分析</v>
      </c>
    </row>
    <row r="67" spans="2:93" ht="27.75" customHeight="1">
      <c r="B67" s="279">
        <v>2</v>
      </c>
      <c r="C67" s="280"/>
      <c r="D67" s="273" t="str" cm="1">
        <f t="array" ref="D67">_xlfn.IFS('厚労省書式 分析依頼書（※こちらにご記入下さい）'!L39="","",TRUE,'厚労省書式 分析依頼書（※こちらにご記入下さい）'!L39)</f>
        <v/>
      </c>
      <c r="E67" s="273"/>
      <c r="F67" s="273"/>
      <c r="G67" s="273"/>
      <c r="H67" s="273"/>
      <c r="I67" s="273"/>
      <c r="J67" s="273"/>
      <c r="K67" s="273"/>
      <c r="L67" s="273"/>
      <c r="M67" s="273"/>
      <c r="N67" s="273"/>
      <c r="O67" s="273"/>
      <c r="P67" s="278" t="str" cm="1">
        <f t="array" ref="P67">_xlfn.IFS('厚労省書式 分析依頼書（※こちらにご記入下さい）'!AB39="","",TRUE,'厚労省書式 分析依頼書（※こちらにご記入下さい）'!AB39)</f>
        <v/>
      </c>
      <c r="Q67" s="278"/>
      <c r="R67" s="278"/>
      <c r="S67" s="278"/>
      <c r="T67" s="278"/>
      <c r="U67" s="278"/>
      <c r="V67" s="273" t="str" cm="1">
        <f t="array" ref="V67">_xlfn.IFS('厚労省書式 分析依頼書（※こちらにご記入下さい）'!X39="","",TRUE,'厚労省書式 分析依頼書（※こちらにご記入下さい）'!X39)</f>
        <v/>
      </c>
      <c r="W67" s="273"/>
      <c r="X67" s="273"/>
      <c r="Y67" s="273"/>
      <c r="Z67" s="273"/>
      <c r="AA67" s="273"/>
      <c r="AB67" s="273"/>
      <c r="AC67" s="273"/>
      <c r="AD67" s="273"/>
      <c r="AE67" s="273"/>
      <c r="AF67" s="273"/>
      <c r="AG67" s="273"/>
      <c r="AH67" s="273"/>
      <c r="AI67" s="273"/>
      <c r="AJ67" s="273"/>
      <c r="AK67" s="273" t="str" cm="1">
        <f t="array" ref="AK67">_xlfn.IFS('厚労省書式 分析依頼書（※こちらにご記入下さい）'!R39="","",TRUE,'厚労省書式 分析依頼書（※こちらにご記入下さい）'!R39)</f>
        <v/>
      </c>
      <c r="AL67" s="273"/>
      <c r="AM67" s="273"/>
      <c r="AN67" s="273"/>
      <c r="AO67" s="273"/>
      <c r="AP67" s="273"/>
      <c r="AQ67" s="273"/>
      <c r="AR67" s="273"/>
      <c r="AS67" s="273"/>
      <c r="AT67" s="273"/>
      <c r="AU67" s="273" t="str" cm="1">
        <f t="array" ref="AU67">_xlfn.IFS('厚労省書式 分析依頼書（※こちらにご記入下さい）'!U39="","",TRUE,'厚労省書式 分析依頼書（※こちらにご記入下さい）'!U39)</f>
        <v/>
      </c>
      <c r="AV67" s="273"/>
      <c r="AW67" s="273"/>
      <c r="AX67" s="273"/>
      <c r="AY67" s="273"/>
      <c r="AZ67" s="273"/>
      <c r="BA67" s="273"/>
      <c r="BB67" s="273"/>
      <c r="BC67" s="273"/>
      <c r="BD67" s="273"/>
      <c r="BE67" s="273" t="str" cm="1">
        <f t="array" ref="BE67">_xlfn.IFS('厚労省書式 分析依頼書（※こちらにご記入下さい）'!O39="","",TRUE,'厚労省書式 分析依頼書（※こちらにご記入下さい）'!O39)</f>
        <v/>
      </c>
      <c r="BF67" s="273"/>
      <c r="BG67" s="273"/>
      <c r="BH67" s="273"/>
      <c r="BI67" s="273"/>
      <c r="BJ67" s="273"/>
      <c r="BK67" s="273"/>
      <c r="BL67" s="274" t="str">
        <f>IF('厚労省書式 分析依頼書（※こちらにご記入下さい）'!L39="","",IF($J$37="",'厚労省書式 分析依頼書（※こちらにご記入下さい）'!$AG$6&amp;"・"&amp;$AF$37,'厚労省書式 分析依頼書（※こちらにご記入下さい）'!$AG$6))</f>
        <v/>
      </c>
      <c r="BM67" s="274"/>
      <c r="BN67" s="274"/>
      <c r="BO67" s="275"/>
      <c r="BP67" s="65"/>
      <c r="BQ67" s="65"/>
      <c r="BR67" s="66"/>
      <c r="BS67" s="296"/>
      <c r="BT67" s="297"/>
      <c r="BU67" s="297"/>
      <c r="BV67" s="297"/>
      <c r="BW67" s="297"/>
      <c r="BX67" s="297"/>
      <c r="BY67" s="297"/>
      <c r="BZ67" s="297"/>
      <c r="CA67" s="297"/>
      <c r="CB67" s="297"/>
      <c r="CC67" s="297"/>
      <c r="CD67" s="297"/>
      <c r="CE67" s="297"/>
      <c r="CF67" s="297"/>
      <c r="CG67" s="297"/>
      <c r="CH67" s="297"/>
      <c r="CI67" s="297"/>
      <c r="CJ67" s="297"/>
      <c r="CK67" s="298"/>
      <c r="CM67" s="63" t="str">
        <f t="shared" si="0"/>
        <v>定性分析</v>
      </c>
    </row>
    <row r="68" spans="2:93" ht="27.75" customHeight="1">
      <c r="B68" s="279">
        <v>3</v>
      </c>
      <c r="C68" s="280"/>
      <c r="D68" s="273" t="str" cm="1">
        <f t="array" ref="D68">_xlfn.IFS('厚労省書式 分析依頼書（※こちらにご記入下さい）'!L40="","",TRUE,'厚労省書式 分析依頼書（※こちらにご記入下さい）'!L40)</f>
        <v/>
      </c>
      <c r="E68" s="273"/>
      <c r="F68" s="273"/>
      <c r="G68" s="273"/>
      <c r="H68" s="273"/>
      <c r="I68" s="273"/>
      <c r="J68" s="273"/>
      <c r="K68" s="273"/>
      <c r="L68" s="273"/>
      <c r="M68" s="273"/>
      <c r="N68" s="273"/>
      <c r="O68" s="273"/>
      <c r="P68" s="278" t="str" cm="1">
        <f t="array" ref="P68">_xlfn.IFS('厚労省書式 分析依頼書（※こちらにご記入下さい）'!AB40="","",TRUE,'厚労省書式 分析依頼書（※こちらにご記入下さい）'!AB40)</f>
        <v/>
      </c>
      <c r="Q68" s="278"/>
      <c r="R68" s="278"/>
      <c r="S68" s="278"/>
      <c r="T68" s="278"/>
      <c r="U68" s="278"/>
      <c r="V68" s="273" t="str" cm="1">
        <f t="array" ref="V68">_xlfn.IFS('厚労省書式 分析依頼書（※こちらにご記入下さい）'!X40="","",TRUE,'厚労省書式 分析依頼書（※こちらにご記入下さい）'!X40)</f>
        <v/>
      </c>
      <c r="W68" s="273"/>
      <c r="X68" s="273"/>
      <c r="Y68" s="273"/>
      <c r="Z68" s="273"/>
      <c r="AA68" s="273"/>
      <c r="AB68" s="273"/>
      <c r="AC68" s="273"/>
      <c r="AD68" s="273"/>
      <c r="AE68" s="273"/>
      <c r="AF68" s="273"/>
      <c r="AG68" s="273"/>
      <c r="AH68" s="273"/>
      <c r="AI68" s="273"/>
      <c r="AJ68" s="273"/>
      <c r="AK68" s="273" t="str" cm="1">
        <f t="array" ref="AK68">_xlfn.IFS('厚労省書式 分析依頼書（※こちらにご記入下さい）'!R40="","",TRUE,'厚労省書式 分析依頼書（※こちらにご記入下さい）'!R40)</f>
        <v/>
      </c>
      <c r="AL68" s="273"/>
      <c r="AM68" s="273"/>
      <c r="AN68" s="273"/>
      <c r="AO68" s="273"/>
      <c r="AP68" s="273"/>
      <c r="AQ68" s="273"/>
      <c r="AR68" s="273"/>
      <c r="AS68" s="273"/>
      <c r="AT68" s="273"/>
      <c r="AU68" s="273" t="str" cm="1">
        <f t="array" ref="AU68">_xlfn.IFS('厚労省書式 分析依頼書（※こちらにご記入下さい）'!U40="","",TRUE,'厚労省書式 分析依頼書（※こちらにご記入下さい）'!U40)</f>
        <v/>
      </c>
      <c r="AV68" s="273"/>
      <c r="AW68" s="273"/>
      <c r="AX68" s="273"/>
      <c r="AY68" s="273"/>
      <c r="AZ68" s="273"/>
      <c r="BA68" s="273"/>
      <c r="BB68" s="273"/>
      <c r="BC68" s="273"/>
      <c r="BD68" s="273"/>
      <c r="BE68" s="273" t="str" cm="1">
        <f t="array" ref="BE68">_xlfn.IFS('厚労省書式 分析依頼書（※こちらにご記入下さい）'!O40="","",TRUE,'厚労省書式 分析依頼書（※こちらにご記入下さい）'!O40)</f>
        <v/>
      </c>
      <c r="BF68" s="273"/>
      <c r="BG68" s="273"/>
      <c r="BH68" s="273"/>
      <c r="BI68" s="273"/>
      <c r="BJ68" s="273"/>
      <c r="BK68" s="273"/>
      <c r="BL68" s="274" t="str">
        <f>IF('厚労省書式 分析依頼書（※こちらにご記入下さい）'!L40="","",IF($J$37="",'厚労省書式 分析依頼書（※こちらにご記入下さい）'!$AG$6&amp;"・"&amp;$AF$37,'厚労省書式 分析依頼書（※こちらにご記入下さい）'!$AG$6))</f>
        <v/>
      </c>
      <c r="BM68" s="274"/>
      <c r="BN68" s="274"/>
      <c r="BO68" s="275"/>
      <c r="BP68" s="65"/>
      <c r="BQ68" s="65"/>
      <c r="BR68" s="66"/>
      <c r="BS68" s="296"/>
      <c r="BT68" s="297"/>
      <c r="BU68" s="297"/>
      <c r="BV68" s="297"/>
      <c r="BW68" s="297"/>
      <c r="BX68" s="297"/>
      <c r="BY68" s="297"/>
      <c r="BZ68" s="297"/>
      <c r="CA68" s="297"/>
      <c r="CB68" s="297"/>
      <c r="CC68" s="297"/>
      <c r="CD68" s="297"/>
      <c r="CE68" s="297"/>
      <c r="CF68" s="297"/>
      <c r="CG68" s="297"/>
      <c r="CH68" s="297"/>
      <c r="CI68" s="297"/>
      <c r="CJ68" s="297"/>
      <c r="CK68" s="298"/>
      <c r="CM68" s="63" t="str">
        <f t="shared" si="0"/>
        <v>定性分析</v>
      </c>
    </row>
    <row r="69" spans="2:93" ht="27.75" customHeight="1" thickBot="1">
      <c r="B69" s="279">
        <v>4</v>
      </c>
      <c r="C69" s="280"/>
      <c r="D69" s="273" t="str" cm="1">
        <f t="array" ref="D69">_xlfn.IFS('厚労省書式 分析依頼書（※こちらにご記入下さい）'!L41="","",TRUE,'厚労省書式 分析依頼書（※こちらにご記入下さい）'!L41)</f>
        <v/>
      </c>
      <c r="E69" s="273"/>
      <c r="F69" s="273"/>
      <c r="G69" s="273"/>
      <c r="H69" s="273"/>
      <c r="I69" s="273"/>
      <c r="J69" s="273"/>
      <c r="K69" s="273"/>
      <c r="L69" s="273"/>
      <c r="M69" s="273"/>
      <c r="N69" s="273"/>
      <c r="O69" s="273"/>
      <c r="P69" s="278" t="str" cm="1">
        <f t="array" ref="P69">_xlfn.IFS('厚労省書式 分析依頼書（※こちらにご記入下さい）'!AB41="","",TRUE,'厚労省書式 分析依頼書（※こちらにご記入下さい）'!AB41)</f>
        <v/>
      </c>
      <c r="Q69" s="278"/>
      <c r="R69" s="278"/>
      <c r="S69" s="278"/>
      <c r="T69" s="278"/>
      <c r="U69" s="278"/>
      <c r="V69" s="273" t="str" cm="1">
        <f t="array" ref="V69">_xlfn.IFS('厚労省書式 分析依頼書（※こちらにご記入下さい）'!X41="","",TRUE,'厚労省書式 分析依頼書（※こちらにご記入下さい）'!X41)</f>
        <v/>
      </c>
      <c r="W69" s="273"/>
      <c r="X69" s="273"/>
      <c r="Y69" s="273"/>
      <c r="Z69" s="273"/>
      <c r="AA69" s="273"/>
      <c r="AB69" s="273"/>
      <c r="AC69" s="273"/>
      <c r="AD69" s="273"/>
      <c r="AE69" s="273"/>
      <c r="AF69" s="273"/>
      <c r="AG69" s="273"/>
      <c r="AH69" s="273"/>
      <c r="AI69" s="273"/>
      <c r="AJ69" s="273"/>
      <c r="AK69" s="273" t="str" cm="1">
        <f t="array" ref="AK69">_xlfn.IFS('厚労省書式 分析依頼書（※こちらにご記入下さい）'!R41="","",TRUE,'厚労省書式 分析依頼書（※こちらにご記入下さい）'!R41)</f>
        <v/>
      </c>
      <c r="AL69" s="273"/>
      <c r="AM69" s="273"/>
      <c r="AN69" s="273"/>
      <c r="AO69" s="273"/>
      <c r="AP69" s="273"/>
      <c r="AQ69" s="273"/>
      <c r="AR69" s="273"/>
      <c r="AS69" s="273"/>
      <c r="AT69" s="273"/>
      <c r="AU69" s="273" t="str" cm="1">
        <f t="array" ref="AU69">_xlfn.IFS('厚労省書式 分析依頼書（※こちらにご記入下さい）'!U41="","",TRUE,'厚労省書式 分析依頼書（※こちらにご記入下さい）'!U41)</f>
        <v/>
      </c>
      <c r="AV69" s="273"/>
      <c r="AW69" s="273"/>
      <c r="AX69" s="273"/>
      <c r="AY69" s="273"/>
      <c r="AZ69" s="273"/>
      <c r="BA69" s="273"/>
      <c r="BB69" s="273"/>
      <c r="BC69" s="273"/>
      <c r="BD69" s="273"/>
      <c r="BE69" s="273" t="str" cm="1">
        <f t="array" ref="BE69">_xlfn.IFS('厚労省書式 分析依頼書（※こちらにご記入下さい）'!O41="","",TRUE,'厚労省書式 分析依頼書（※こちらにご記入下さい）'!O41)</f>
        <v/>
      </c>
      <c r="BF69" s="273"/>
      <c r="BG69" s="273"/>
      <c r="BH69" s="273"/>
      <c r="BI69" s="273"/>
      <c r="BJ69" s="273"/>
      <c r="BK69" s="273"/>
      <c r="BL69" s="274" t="str">
        <f>IF('厚労省書式 分析依頼書（※こちらにご記入下さい）'!L41="","",IF($J$37="",'厚労省書式 分析依頼書（※こちらにご記入下さい）'!$AG$6&amp;"・"&amp;$AF$37,'厚労省書式 分析依頼書（※こちらにご記入下さい）'!$AG$6))</f>
        <v/>
      </c>
      <c r="BM69" s="274"/>
      <c r="BN69" s="274"/>
      <c r="BO69" s="275"/>
      <c r="BP69" s="65"/>
      <c r="BQ69" s="65"/>
      <c r="BR69" s="66"/>
      <c r="BS69" s="299"/>
      <c r="BT69" s="300"/>
      <c r="BU69" s="300"/>
      <c r="BV69" s="300"/>
      <c r="BW69" s="300"/>
      <c r="BX69" s="300"/>
      <c r="BY69" s="300"/>
      <c r="BZ69" s="300"/>
      <c r="CA69" s="300"/>
      <c r="CB69" s="300"/>
      <c r="CC69" s="300"/>
      <c r="CD69" s="300"/>
      <c r="CE69" s="300"/>
      <c r="CF69" s="300"/>
      <c r="CG69" s="300"/>
      <c r="CH69" s="300"/>
      <c r="CI69" s="300"/>
      <c r="CJ69" s="300"/>
      <c r="CK69" s="301"/>
      <c r="CM69" s="63" t="str">
        <f t="shared" si="0"/>
        <v>定性分析</v>
      </c>
    </row>
    <row r="70" spans="2:93" ht="27.75" customHeight="1">
      <c r="B70" s="279">
        <v>5</v>
      </c>
      <c r="C70" s="280"/>
      <c r="D70" s="273" t="str" cm="1">
        <f t="array" ref="D70">_xlfn.IFS('厚労省書式 分析依頼書（※こちらにご記入下さい）'!L42="","",TRUE,'厚労省書式 分析依頼書（※こちらにご記入下さい）'!L42)</f>
        <v/>
      </c>
      <c r="E70" s="273"/>
      <c r="F70" s="273"/>
      <c r="G70" s="273"/>
      <c r="H70" s="273"/>
      <c r="I70" s="273"/>
      <c r="J70" s="273"/>
      <c r="K70" s="273"/>
      <c r="L70" s="273"/>
      <c r="M70" s="273"/>
      <c r="N70" s="273"/>
      <c r="O70" s="273"/>
      <c r="P70" s="278" t="str" cm="1">
        <f t="array" ref="P70">_xlfn.IFS('厚労省書式 分析依頼書（※こちらにご記入下さい）'!AB42="","",TRUE,'厚労省書式 分析依頼書（※こちらにご記入下さい）'!AB42)</f>
        <v/>
      </c>
      <c r="Q70" s="278"/>
      <c r="R70" s="278"/>
      <c r="S70" s="278"/>
      <c r="T70" s="278"/>
      <c r="U70" s="278"/>
      <c r="V70" s="273" t="str" cm="1">
        <f t="array" ref="V70">_xlfn.IFS('厚労省書式 分析依頼書（※こちらにご記入下さい）'!X42="","",TRUE,'厚労省書式 分析依頼書（※こちらにご記入下さい）'!X42)</f>
        <v/>
      </c>
      <c r="W70" s="273"/>
      <c r="X70" s="273"/>
      <c r="Y70" s="273"/>
      <c r="Z70" s="273"/>
      <c r="AA70" s="273"/>
      <c r="AB70" s="273"/>
      <c r="AC70" s="273"/>
      <c r="AD70" s="273"/>
      <c r="AE70" s="273"/>
      <c r="AF70" s="273"/>
      <c r="AG70" s="273"/>
      <c r="AH70" s="273"/>
      <c r="AI70" s="273"/>
      <c r="AJ70" s="273"/>
      <c r="AK70" s="273" t="str" cm="1">
        <f t="array" ref="AK70">_xlfn.IFS('厚労省書式 分析依頼書（※こちらにご記入下さい）'!R42="","",TRUE,'厚労省書式 分析依頼書（※こちらにご記入下さい）'!R42)</f>
        <v/>
      </c>
      <c r="AL70" s="273"/>
      <c r="AM70" s="273"/>
      <c r="AN70" s="273"/>
      <c r="AO70" s="273"/>
      <c r="AP70" s="273"/>
      <c r="AQ70" s="273"/>
      <c r="AR70" s="273"/>
      <c r="AS70" s="273"/>
      <c r="AT70" s="273"/>
      <c r="AU70" s="273" t="str" cm="1">
        <f t="array" ref="AU70">_xlfn.IFS('厚労省書式 分析依頼書（※こちらにご記入下さい）'!U42="","",TRUE,'厚労省書式 分析依頼書（※こちらにご記入下さい）'!U42)</f>
        <v/>
      </c>
      <c r="AV70" s="273"/>
      <c r="AW70" s="273"/>
      <c r="AX70" s="273"/>
      <c r="AY70" s="273"/>
      <c r="AZ70" s="273"/>
      <c r="BA70" s="273"/>
      <c r="BB70" s="273"/>
      <c r="BC70" s="273"/>
      <c r="BD70" s="273"/>
      <c r="BE70" s="273" t="str" cm="1">
        <f t="array" ref="BE70">_xlfn.IFS('厚労省書式 分析依頼書（※こちらにご記入下さい）'!O42="","",TRUE,'厚労省書式 分析依頼書（※こちらにご記入下さい）'!O42)</f>
        <v/>
      </c>
      <c r="BF70" s="273"/>
      <c r="BG70" s="273"/>
      <c r="BH70" s="273"/>
      <c r="BI70" s="273"/>
      <c r="BJ70" s="273"/>
      <c r="BK70" s="273"/>
      <c r="BL70" s="274" t="str">
        <f>IF('厚労省書式 分析依頼書（※こちらにご記入下さい）'!L42="","",IF($J$37="",'厚労省書式 分析依頼書（※こちらにご記入下さい）'!$AG$6&amp;"・"&amp;$AF$37,'厚労省書式 分析依頼書（※こちらにご記入下さい）'!$AG$6))</f>
        <v/>
      </c>
      <c r="BM70" s="274"/>
      <c r="BN70" s="274"/>
      <c r="BO70" s="275"/>
      <c r="CM70" s="63" t="str">
        <f t="shared" si="0"/>
        <v>定性分析</v>
      </c>
    </row>
    <row r="71" spans="2:93" ht="27.75" customHeight="1">
      <c r="B71" s="279">
        <v>6</v>
      </c>
      <c r="C71" s="280"/>
      <c r="D71" s="273" t="str" cm="1">
        <f t="array" ref="D71">_xlfn.IFS('厚労省書式 分析依頼書（※こちらにご記入下さい）'!L43="","",TRUE,'厚労省書式 分析依頼書（※こちらにご記入下さい）'!L43)</f>
        <v/>
      </c>
      <c r="E71" s="273"/>
      <c r="F71" s="273"/>
      <c r="G71" s="273"/>
      <c r="H71" s="273"/>
      <c r="I71" s="273"/>
      <c r="J71" s="273"/>
      <c r="K71" s="273"/>
      <c r="L71" s="273"/>
      <c r="M71" s="273"/>
      <c r="N71" s="273"/>
      <c r="O71" s="273"/>
      <c r="P71" s="278" t="str" cm="1">
        <f t="array" ref="P71">_xlfn.IFS('厚労省書式 分析依頼書（※こちらにご記入下さい）'!AB43="","",TRUE,'厚労省書式 分析依頼書（※こちらにご記入下さい）'!AB43)</f>
        <v/>
      </c>
      <c r="Q71" s="278"/>
      <c r="R71" s="278"/>
      <c r="S71" s="278"/>
      <c r="T71" s="278"/>
      <c r="U71" s="278"/>
      <c r="V71" s="273" t="str" cm="1">
        <f t="array" ref="V71">_xlfn.IFS('厚労省書式 分析依頼書（※こちらにご記入下さい）'!X43="","",TRUE,'厚労省書式 分析依頼書（※こちらにご記入下さい）'!X43)</f>
        <v/>
      </c>
      <c r="W71" s="273"/>
      <c r="X71" s="273"/>
      <c r="Y71" s="273"/>
      <c r="Z71" s="273"/>
      <c r="AA71" s="273"/>
      <c r="AB71" s="273"/>
      <c r="AC71" s="273"/>
      <c r="AD71" s="273"/>
      <c r="AE71" s="273"/>
      <c r="AF71" s="273"/>
      <c r="AG71" s="273"/>
      <c r="AH71" s="273"/>
      <c r="AI71" s="273"/>
      <c r="AJ71" s="273"/>
      <c r="AK71" s="273" t="str" cm="1">
        <f t="array" ref="AK71">_xlfn.IFS('厚労省書式 分析依頼書（※こちらにご記入下さい）'!R43="","",TRUE,'厚労省書式 分析依頼書（※こちらにご記入下さい）'!R43)</f>
        <v/>
      </c>
      <c r="AL71" s="273"/>
      <c r="AM71" s="273"/>
      <c r="AN71" s="273"/>
      <c r="AO71" s="273"/>
      <c r="AP71" s="273"/>
      <c r="AQ71" s="273"/>
      <c r="AR71" s="273"/>
      <c r="AS71" s="273"/>
      <c r="AT71" s="273"/>
      <c r="AU71" s="273" t="str" cm="1">
        <f t="array" ref="AU71">_xlfn.IFS('厚労省書式 分析依頼書（※こちらにご記入下さい）'!U43="","",TRUE,'厚労省書式 分析依頼書（※こちらにご記入下さい）'!U43)</f>
        <v/>
      </c>
      <c r="AV71" s="273"/>
      <c r="AW71" s="273"/>
      <c r="AX71" s="273"/>
      <c r="AY71" s="273"/>
      <c r="AZ71" s="273"/>
      <c r="BA71" s="273"/>
      <c r="BB71" s="273"/>
      <c r="BC71" s="273"/>
      <c r="BD71" s="273"/>
      <c r="BE71" s="273" t="str" cm="1">
        <f t="array" ref="BE71">_xlfn.IFS('厚労省書式 分析依頼書（※こちらにご記入下さい）'!O43="","",TRUE,'厚労省書式 分析依頼書（※こちらにご記入下さい）'!O43)</f>
        <v/>
      </c>
      <c r="BF71" s="273"/>
      <c r="BG71" s="273"/>
      <c r="BH71" s="273"/>
      <c r="BI71" s="273"/>
      <c r="BJ71" s="273"/>
      <c r="BK71" s="273"/>
      <c r="BL71" s="274" t="str">
        <f>IF('厚労省書式 分析依頼書（※こちらにご記入下さい）'!L43="","",IF($J$37="",'厚労省書式 分析依頼書（※こちらにご記入下さい）'!$AG$6&amp;"・"&amp;$AF$37,'厚労省書式 分析依頼書（※こちらにご記入下さい）'!$AG$6))</f>
        <v/>
      </c>
      <c r="BM71" s="274"/>
      <c r="BN71" s="274"/>
      <c r="BO71" s="275"/>
      <c r="CM71" s="63" t="str">
        <f t="shared" si="0"/>
        <v>定性分析</v>
      </c>
    </row>
    <row r="72" spans="2:93" ht="27.75" customHeight="1">
      <c r="B72" s="279">
        <v>7</v>
      </c>
      <c r="C72" s="280"/>
      <c r="D72" s="273" t="str" cm="1">
        <f t="array" ref="D72">_xlfn.IFS('厚労省書式 分析依頼書（※こちらにご記入下さい）'!L44="","",TRUE,'厚労省書式 分析依頼書（※こちらにご記入下さい）'!L44)</f>
        <v/>
      </c>
      <c r="E72" s="273"/>
      <c r="F72" s="273"/>
      <c r="G72" s="273"/>
      <c r="H72" s="273"/>
      <c r="I72" s="273"/>
      <c r="J72" s="273"/>
      <c r="K72" s="273"/>
      <c r="L72" s="273"/>
      <c r="M72" s="273"/>
      <c r="N72" s="273"/>
      <c r="O72" s="273"/>
      <c r="P72" s="278" t="str" cm="1">
        <f t="array" ref="P72">_xlfn.IFS('厚労省書式 分析依頼書（※こちらにご記入下さい）'!AB44="","",TRUE,'厚労省書式 分析依頼書（※こちらにご記入下さい）'!AB44)</f>
        <v/>
      </c>
      <c r="Q72" s="278"/>
      <c r="R72" s="278"/>
      <c r="S72" s="278"/>
      <c r="T72" s="278"/>
      <c r="U72" s="278"/>
      <c r="V72" s="273" t="str" cm="1">
        <f t="array" ref="V72">_xlfn.IFS('厚労省書式 分析依頼書（※こちらにご記入下さい）'!X44="","",TRUE,'厚労省書式 分析依頼書（※こちらにご記入下さい）'!X44)</f>
        <v/>
      </c>
      <c r="W72" s="273"/>
      <c r="X72" s="273"/>
      <c r="Y72" s="273"/>
      <c r="Z72" s="273"/>
      <c r="AA72" s="273"/>
      <c r="AB72" s="273"/>
      <c r="AC72" s="273"/>
      <c r="AD72" s="273"/>
      <c r="AE72" s="273"/>
      <c r="AF72" s="273"/>
      <c r="AG72" s="273"/>
      <c r="AH72" s="273"/>
      <c r="AI72" s="273"/>
      <c r="AJ72" s="273"/>
      <c r="AK72" s="273" t="str" cm="1">
        <f t="array" ref="AK72">_xlfn.IFS('厚労省書式 分析依頼書（※こちらにご記入下さい）'!R44="","",TRUE,'厚労省書式 分析依頼書（※こちらにご記入下さい）'!R44)</f>
        <v/>
      </c>
      <c r="AL72" s="273"/>
      <c r="AM72" s="273"/>
      <c r="AN72" s="273"/>
      <c r="AO72" s="273"/>
      <c r="AP72" s="273"/>
      <c r="AQ72" s="273"/>
      <c r="AR72" s="273"/>
      <c r="AS72" s="273"/>
      <c r="AT72" s="273"/>
      <c r="AU72" s="273" t="str" cm="1">
        <f t="array" ref="AU72">_xlfn.IFS('厚労省書式 分析依頼書（※こちらにご記入下さい）'!U44="","",TRUE,'厚労省書式 分析依頼書（※こちらにご記入下さい）'!U44)</f>
        <v/>
      </c>
      <c r="AV72" s="273"/>
      <c r="AW72" s="273"/>
      <c r="AX72" s="273"/>
      <c r="AY72" s="273"/>
      <c r="AZ72" s="273"/>
      <c r="BA72" s="273"/>
      <c r="BB72" s="273"/>
      <c r="BC72" s="273"/>
      <c r="BD72" s="273"/>
      <c r="BE72" s="273" t="str" cm="1">
        <f t="array" ref="BE72">_xlfn.IFS('厚労省書式 分析依頼書（※こちらにご記入下さい）'!O44="","",TRUE,'厚労省書式 分析依頼書（※こちらにご記入下さい）'!O44)</f>
        <v/>
      </c>
      <c r="BF72" s="273"/>
      <c r="BG72" s="273"/>
      <c r="BH72" s="273"/>
      <c r="BI72" s="273"/>
      <c r="BJ72" s="273"/>
      <c r="BK72" s="273"/>
      <c r="BL72" s="274" t="str">
        <f>IF('厚労省書式 分析依頼書（※こちらにご記入下さい）'!L44="","",IF($J$37="",'厚労省書式 分析依頼書（※こちらにご記入下さい）'!$AG$6&amp;"・"&amp;$AF$37,'厚労省書式 分析依頼書（※こちらにご記入下さい）'!$AG$6))</f>
        <v/>
      </c>
      <c r="BM72" s="274"/>
      <c r="BN72" s="274"/>
      <c r="BO72" s="275"/>
      <c r="CM72" s="63" t="str">
        <f t="shared" si="0"/>
        <v>定性分析</v>
      </c>
    </row>
    <row r="73" spans="2:93" ht="27.75" customHeight="1">
      <c r="B73" s="279">
        <v>8</v>
      </c>
      <c r="C73" s="280"/>
      <c r="D73" s="273" t="str" cm="1">
        <f t="array" ref="D73">_xlfn.IFS('厚労省書式 分析依頼書（※こちらにご記入下さい）'!L45="","",TRUE,'厚労省書式 分析依頼書（※こちらにご記入下さい）'!L45)</f>
        <v/>
      </c>
      <c r="E73" s="273"/>
      <c r="F73" s="273"/>
      <c r="G73" s="273"/>
      <c r="H73" s="273"/>
      <c r="I73" s="273"/>
      <c r="J73" s="273"/>
      <c r="K73" s="273"/>
      <c r="L73" s="273"/>
      <c r="M73" s="273"/>
      <c r="N73" s="273"/>
      <c r="O73" s="273"/>
      <c r="P73" s="278" t="str" cm="1">
        <f t="array" ref="P73">_xlfn.IFS('厚労省書式 分析依頼書（※こちらにご記入下さい）'!AB45="","",TRUE,'厚労省書式 分析依頼書（※こちらにご記入下さい）'!AB45)</f>
        <v/>
      </c>
      <c r="Q73" s="278"/>
      <c r="R73" s="278"/>
      <c r="S73" s="278"/>
      <c r="T73" s="278"/>
      <c r="U73" s="278"/>
      <c r="V73" s="273" t="str" cm="1">
        <f t="array" ref="V73">_xlfn.IFS('厚労省書式 分析依頼書（※こちらにご記入下さい）'!X45="","",TRUE,'厚労省書式 分析依頼書（※こちらにご記入下さい）'!X45)</f>
        <v/>
      </c>
      <c r="W73" s="273"/>
      <c r="X73" s="273"/>
      <c r="Y73" s="273"/>
      <c r="Z73" s="273"/>
      <c r="AA73" s="273"/>
      <c r="AB73" s="273"/>
      <c r="AC73" s="273"/>
      <c r="AD73" s="273"/>
      <c r="AE73" s="273"/>
      <c r="AF73" s="273"/>
      <c r="AG73" s="273"/>
      <c r="AH73" s="273"/>
      <c r="AI73" s="273"/>
      <c r="AJ73" s="273"/>
      <c r="AK73" s="273" t="str" cm="1">
        <f t="array" ref="AK73">_xlfn.IFS('厚労省書式 分析依頼書（※こちらにご記入下さい）'!R45="","",TRUE,'厚労省書式 分析依頼書（※こちらにご記入下さい）'!R45)</f>
        <v/>
      </c>
      <c r="AL73" s="273"/>
      <c r="AM73" s="273"/>
      <c r="AN73" s="273"/>
      <c r="AO73" s="273"/>
      <c r="AP73" s="273"/>
      <c r="AQ73" s="273"/>
      <c r="AR73" s="273"/>
      <c r="AS73" s="273"/>
      <c r="AT73" s="273"/>
      <c r="AU73" s="273" t="str" cm="1">
        <f t="array" ref="AU73">_xlfn.IFS('厚労省書式 分析依頼書（※こちらにご記入下さい）'!U45="","",TRUE,'厚労省書式 分析依頼書（※こちらにご記入下さい）'!U45)</f>
        <v/>
      </c>
      <c r="AV73" s="273"/>
      <c r="AW73" s="273"/>
      <c r="AX73" s="273"/>
      <c r="AY73" s="273"/>
      <c r="AZ73" s="273"/>
      <c r="BA73" s="273"/>
      <c r="BB73" s="273"/>
      <c r="BC73" s="273"/>
      <c r="BD73" s="273"/>
      <c r="BE73" s="273" t="str" cm="1">
        <f t="array" ref="BE73">_xlfn.IFS('厚労省書式 分析依頼書（※こちらにご記入下さい）'!O45="","",TRUE,'厚労省書式 分析依頼書（※こちらにご記入下さい）'!O45)</f>
        <v/>
      </c>
      <c r="BF73" s="273"/>
      <c r="BG73" s="273"/>
      <c r="BH73" s="273"/>
      <c r="BI73" s="273"/>
      <c r="BJ73" s="273"/>
      <c r="BK73" s="273"/>
      <c r="BL73" s="274" t="str">
        <f>IF('厚労省書式 分析依頼書（※こちらにご記入下さい）'!L45="","",IF($J$37="",'厚労省書式 分析依頼書（※こちらにご記入下さい）'!$AG$6&amp;"・"&amp;$AF$37,'厚労省書式 分析依頼書（※こちらにご記入下さい）'!$AG$6))</f>
        <v/>
      </c>
      <c r="BM73" s="274"/>
      <c r="BN73" s="274"/>
      <c r="BO73" s="275"/>
      <c r="CM73" s="63" t="str">
        <f t="shared" si="0"/>
        <v>定性分析</v>
      </c>
    </row>
    <row r="74" spans="2:93" ht="27.75" customHeight="1">
      <c r="B74" s="279">
        <v>9</v>
      </c>
      <c r="C74" s="280"/>
      <c r="D74" s="273" t="str" cm="1">
        <f t="array" ref="D74">_xlfn.IFS('厚労省書式 分析依頼書（※こちらにご記入下さい）'!L46="","",TRUE,'厚労省書式 分析依頼書（※こちらにご記入下さい）'!L46)</f>
        <v/>
      </c>
      <c r="E74" s="273"/>
      <c r="F74" s="273"/>
      <c r="G74" s="273"/>
      <c r="H74" s="273"/>
      <c r="I74" s="273"/>
      <c r="J74" s="273"/>
      <c r="K74" s="273"/>
      <c r="L74" s="273"/>
      <c r="M74" s="273"/>
      <c r="N74" s="273"/>
      <c r="O74" s="273"/>
      <c r="P74" s="278" t="str" cm="1">
        <f t="array" ref="P74">_xlfn.IFS('厚労省書式 分析依頼書（※こちらにご記入下さい）'!AB46="","",TRUE,'厚労省書式 分析依頼書（※こちらにご記入下さい）'!AB46)</f>
        <v/>
      </c>
      <c r="Q74" s="278"/>
      <c r="R74" s="278"/>
      <c r="S74" s="278"/>
      <c r="T74" s="278"/>
      <c r="U74" s="278"/>
      <c r="V74" s="273" t="str" cm="1">
        <f t="array" ref="V74">_xlfn.IFS('厚労省書式 分析依頼書（※こちらにご記入下さい）'!X46="","",TRUE,'厚労省書式 分析依頼書（※こちらにご記入下さい）'!X46)</f>
        <v/>
      </c>
      <c r="W74" s="273"/>
      <c r="X74" s="273"/>
      <c r="Y74" s="273"/>
      <c r="Z74" s="273"/>
      <c r="AA74" s="273"/>
      <c r="AB74" s="273"/>
      <c r="AC74" s="273"/>
      <c r="AD74" s="273"/>
      <c r="AE74" s="273"/>
      <c r="AF74" s="273"/>
      <c r="AG74" s="273"/>
      <c r="AH74" s="273"/>
      <c r="AI74" s="273"/>
      <c r="AJ74" s="273"/>
      <c r="AK74" s="273" t="str" cm="1">
        <f t="array" ref="AK74">_xlfn.IFS('厚労省書式 分析依頼書（※こちらにご記入下さい）'!R46="","",TRUE,'厚労省書式 分析依頼書（※こちらにご記入下さい）'!R46)</f>
        <v/>
      </c>
      <c r="AL74" s="273"/>
      <c r="AM74" s="273"/>
      <c r="AN74" s="273"/>
      <c r="AO74" s="273"/>
      <c r="AP74" s="273"/>
      <c r="AQ74" s="273"/>
      <c r="AR74" s="273"/>
      <c r="AS74" s="273"/>
      <c r="AT74" s="273"/>
      <c r="AU74" s="273" t="str" cm="1">
        <f t="array" ref="AU74">_xlfn.IFS('厚労省書式 分析依頼書（※こちらにご記入下さい）'!U46="","",TRUE,'厚労省書式 分析依頼書（※こちらにご記入下さい）'!U46)</f>
        <v/>
      </c>
      <c r="AV74" s="273"/>
      <c r="AW74" s="273"/>
      <c r="AX74" s="273"/>
      <c r="AY74" s="273"/>
      <c r="AZ74" s="273"/>
      <c r="BA74" s="273"/>
      <c r="BB74" s="273"/>
      <c r="BC74" s="273"/>
      <c r="BD74" s="273"/>
      <c r="BE74" s="273" t="str" cm="1">
        <f t="array" ref="BE74">_xlfn.IFS('厚労省書式 分析依頼書（※こちらにご記入下さい）'!O46="","",TRUE,'厚労省書式 分析依頼書（※こちらにご記入下さい）'!O46)</f>
        <v/>
      </c>
      <c r="BF74" s="273"/>
      <c r="BG74" s="273"/>
      <c r="BH74" s="273"/>
      <c r="BI74" s="273"/>
      <c r="BJ74" s="273"/>
      <c r="BK74" s="273"/>
      <c r="BL74" s="274" t="str">
        <f>IF('厚労省書式 分析依頼書（※こちらにご記入下さい）'!L46="","",IF($J$37="",'厚労省書式 分析依頼書（※こちらにご記入下さい）'!$AG$6&amp;"・"&amp;$AF$37,'厚労省書式 分析依頼書（※こちらにご記入下さい）'!$AG$6))</f>
        <v/>
      </c>
      <c r="BM74" s="274"/>
      <c r="BN74" s="274"/>
      <c r="BO74" s="275"/>
      <c r="CM74" s="63" t="str">
        <f t="shared" si="0"/>
        <v>定性分析</v>
      </c>
    </row>
    <row r="75" spans="2:93" ht="27.75" customHeight="1">
      <c r="B75" s="279">
        <v>10</v>
      </c>
      <c r="C75" s="280"/>
      <c r="D75" s="273" t="str" cm="1">
        <f t="array" ref="D75">_xlfn.IFS('厚労省書式 分析依頼書（※こちらにご記入下さい）'!L47="","",TRUE,'厚労省書式 分析依頼書（※こちらにご記入下さい）'!L47)</f>
        <v/>
      </c>
      <c r="E75" s="273"/>
      <c r="F75" s="273"/>
      <c r="G75" s="273"/>
      <c r="H75" s="273"/>
      <c r="I75" s="273"/>
      <c r="J75" s="273"/>
      <c r="K75" s="273"/>
      <c r="L75" s="273"/>
      <c r="M75" s="273"/>
      <c r="N75" s="273"/>
      <c r="O75" s="273"/>
      <c r="P75" s="278" t="str" cm="1">
        <f t="array" ref="P75">_xlfn.IFS('厚労省書式 分析依頼書（※こちらにご記入下さい）'!AB47="","",TRUE,'厚労省書式 分析依頼書（※こちらにご記入下さい）'!AB47)</f>
        <v/>
      </c>
      <c r="Q75" s="278"/>
      <c r="R75" s="278"/>
      <c r="S75" s="278"/>
      <c r="T75" s="278"/>
      <c r="U75" s="278"/>
      <c r="V75" s="273" t="str" cm="1">
        <f t="array" ref="V75">_xlfn.IFS('厚労省書式 分析依頼書（※こちらにご記入下さい）'!X47="","",TRUE,'厚労省書式 分析依頼書（※こちらにご記入下さい）'!X47)</f>
        <v/>
      </c>
      <c r="W75" s="273"/>
      <c r="X75" s="273"/>
      <c r="Y75" s="273"/>
      <c r="Z75" s="273"/>
      <c r="AA75" s="273"/>
      <c r="AB75" s="273"/>
      <c r="AC75" s="273"/>
      <c r="AD75" s="273"/>
      <c r="AE75" s="273"/>
      <c r="AF75" s="273"/>
      <c r="AG75" s="273"/>
      <c r="AH75" s="273"/>
      <c r="AI75" s="273"/>
      <c r="AJ75" s="273"/>
      <c r="AK75" s="273" t="str" cm="1">
        <f t="array" ref="AK75">_xlfn.IFS('厚労省書式 分析依頼書（※こちらにご記入下さい）'!R47="","",TRUE,'厚労省書式 分析依頼書（※こちらにご記入下さい）'!R47)</f>
        <v/>
      </c>
      <c r="AL75" s="273"/>
      <c r="AM75" s="273"/>
      <c r="AN75" s="273"/>
      <c r="AO75" s="273"/>
      <c r="AP75" s="273"/>
      <c r="AQ75" s="273"/>
      <c r="AR75" s="273"/>
      <c r="AS75" s="273"/>
      <c r="AT75" s="273"/>
      <c r="AU75" s="273" t="str" cm="1">
        <f t="array" ref="AU75">_xlfn.IFS('厚労省書式 分析依頼書（※こちらにご記入下さい）'!U47="","",TRUE,'厚労省書式 分析依頼書（※こちらにご記入下さい）'!U47)</f>
        <v/>
      </c>
      <c r="AV75" s="273"/>
      <c r="AW75" s="273"/>
      <c r="AX75" s="273"/>
      <c r="AY75" s="273"/>
      <c r="AZ75" s="273"/>
      <c r="BA75" s="273"/>
      <c r="BB75" s="273"/>
      <c r="BC75" s="273"/>
      <c r="BD75" s="273"/>
      <c r="BE75" s="273" t="str" cm="1">
        <f t="array" ref="BE75">_xlfn.IFS('厚労省書式 分析依頼書（※こちらにご記入下さい）'!O47="","",TRUE,'厚労省書式 分析依頼書（※こちらにご記入下さい）'!O47)</f>
        <v/>
      </c>
      <c r="BF75" s="273"/>
      <c r="BG75" s="273"/>
      <c r="BH75" s="273"/>
      <c r="BI75" s="273"/>
      <c r="BJ75" s="273"/>
      <c r="BK75" s="273"/>
      <c r="BL75" s="274" t="str">
        <f>IF('厚労省書式 分析依頼書（※こちらにご記入下さい）'!L47="","",IF($J$37="",'厚労省書式 分析依頼書（※こちらにご記入下さい）'!$AG$6&amp;"・"&amp;$AF$37,'厚労省書式 分析依頼書（※こちらにご記入下さい）'!$AG$6))</f>
        <v/>
      </c>
      <c r="BM75" s="274"/>
      <c r="BN75" s="274"/>
      <c r="BO75" s="275"/>
      <c r="CM75" s="63" t="str">
        <f t="shared" si="0"/>
        <v>定性分析</v>
      </c>
    </row>
    <row r="76" spans="2:93" ht="27.75" customHeight="1">
      <c r="B76" s="279">
        <v>11</v>
      </c>
      <c r="C76" s="280"/>
      <c r="D76" s="273" t="str" cm="1">
        <f t="array" ref="D76">_xlfn.IFS('厚労省書式 分析依頼書（※こちらにご記入下さい）'!L50="","",TRUE,'厚労省書式 分析依頼書（※こちらにご記入下さい）'!L50)</f>
        <v/>
      </c>
      <c r="E76" s="273"/>
      <c r="F76" s="273"/>
      <c r="G76" s="273"/>
      <c r="H76" s="273"/>
      <c r="I76" s="273"/>
      <c r="J76" s="273"/>
      <c r="K76" s="273"/>
      <c r="L76" s="273"/>
      <c r="M76" s="273"/>
      <c r="N76" s="273"/>
      <c r="O76" s="273"/>
      <c r="P76" s="278" t="str" cm="1">
        <f t="array" ref="P76">_xlfn.IFS('厚労省書式 分析依頼書（※こちらにご記入下さい）'!AB50="","",TRUE,'厚労省書式 分析依頼書（※こちらにご記入下さい）'!AB50)</f>
        <v/>
      </c>
      <c r="Q76" s="278"/>
      <c r="R76" s="278"/>
      <c r="S76" s="278"/>
      <c r="T76" s="278"/>
      <c r="U76" s="278"/>
      <c r="V76" s="273" t="str" cm="1">
        <f t="array" ref="V76">_xlfn.IFS('厚労省書式 分析依頼書（※こちらにご記入下さい）'!X50="","",TRUE,'厚労省書式 分析依頼書（※こちらにご記入下さい）'!X50)</f>
        <v/>
      </c>
      <c r="W76" s="273"/>
      <c r="X76" s="273"/>
      <c r="Y76" s="273"/>
      <c r="Z76" s="273"/>
      <c r="AA76" s="273"/>
      <c r="AB76" s="273"/>
      <c r="AC76" s="273"/>
      <c r="AD76" s="273"/>
      <c r="AE76" s="273"/>
      <c r="AF76" s="273"/>
      <c r="AG76" s="273"/>
      <c r="AH76" s="273"/>
      <c r="AI76" s="273"/>
      <c r="AJ76" s="273"/>
      <c r="AK76" s="273" t="str" cm="1">
        <f t="array" ref="AK76">_xlfn.IFS('厚労省書式 分析依頼書（※こちらにご記入下さい）'!R50="","",TRUE,'厚労省書式 分析依頼書（※こちらにご記入下さい）'!R50)</f>
        <v/>
      </c>
      <c r="AL76" s="273"/>
      <c r="AM76" s="273"/>
      <c r="AN76" s="273"/>
      <c r="AO76" s="273"/>
      <c r="AP76" s="273"/>
      <c r="AQ76" s="273"/>
      <c r="AR76" s="273"/>
      <c r="AS76" s="273"/>
      <c r="AT76" s="273"/>
      <c r="AU76" s="273" t="str" cm="1">
        <f t="array" ref="AU76">_xlfn.IFS('厚労省書式 分析依頼書（※こちらにご記入下さい）'!U50="","",TRUE,'厚労省書式 分析依頼書（※こちらにご記入下さい）'!U50)</f>
        <v/>
      </c>
      <c r="AV76" s="273"/>
      <c r="AW76" s="273"/>
      <c r="AX76" s="273"/>
      <c r="AY76" s="273"/>
      <c r="AZ76" s="273"/>
      <c r="BA76" s="273"/>
      <c r="BB76" s="273"/>
      <c r="BC76" s="273"/>
      <c r="BD76" s="273"/>
      <c r="BE76" s="273" t="str" cm="1">
        <f t="array" ref="BE76">_xlfn.IFS('厚労省書式 分析依頼書（※こちらにご記入下さい）'!O50="","",TRUE,'厚労省書式 分析依頼書（※こちらにご記入下さい）'!O50)</f>
        <v/>
      </c>
      <c r="BF76" s="273"/>
      <c r="BG76" s="273"/>
      <c r="BH76" s="273"/>
      <c r="BI76" s="273"/>
      <c r="BJ76" s="273"/>
      <c r="BK76" s="273"/>
      <c r="BL76" s="274" t="str">
        <f>IF('厚労省書式 分析依頼書（※こちらにご記入下さい）'!L50="","",IF($J$37="",'厚労省書式 分析依頼書（※こちらにご記入下さい）'!$AG$6&amp;"・"&amp;$AF$37,'厚労省書式 分析依頼書（※こちらにご記入下さい）'!$AG$6))</f>
        <v/>
      </c>
      <c r="BM76" s="274"/>
      <c r="BN76" s="274"/>
      <c r="BO76" s="275"/>
      <c r="CM76" s="63" t="str">
        <f t="shared" si="0"/>
        <v>定性分析</v>
      </c>
    </row>
    <row r="77" spans="2:93" ht="27.75" customHeight="1">
      <c r="B77" s="279">
        <v>12</v>
      </c>
      <c r="C77" s="280"/>
      <c r="D77" s="273" t="str" cm="1">
        <f t="array" ref="D77">_xlfn.IFS('厚労省書式 分析依頼書（※こちらにご記入下さい）'!L51="","",TRUE,'厚労省書式 分析依頼書（※こちらにご記入下さい）'!L51)</f>
        <v/>
      </c>
      <c r="E77" s="273"/>
      <c r="F77" s="273"/>
      <c r="G77" s="273"/>
      <c r="H77" s="273"/>
      <c r="I77" s="273"/>
      <c r="J77" s="273"/>
      <c r="K77" s="273"/>
      <c r="L77" s="273"/>
      <c r="M77" s="273"/>
      <c r="N77" s="273"/>
      <c r="O77" s="273"/>
      <c r="P77" s="278" t="str" cm="1">
        <f t="array" ref="P77">_xlfn.IFS('厚労省書式 分析依頼書（※こちらにご記入下さい）'!AB51="","",TRUE,'厚労省書式 分析依頼書（※こちらにご記入下さい）'!AB51)</f>
        <v/>
      </c>
      <c r="Q77" s="278"/>
      <c r="R77" s="278"/>
      <c r="S77" s="278"/>
      <c r="T77" s="278"/>
      <c r="U77" s="278"/>
      <c r="V77" s="273" t="str" cm="1">
        <f t="array" ref="V77">_xlfn.IFS('厚労省書式 分析依頼書（※こちらにご記入下さい）'!X51="","",TRUE,'厚労省書式 分析依頼書（※こちらにご記入下さい）'!X51)</f>
        <v/>
      </c>
      <c r="W77" s="273"/>
      <c r="X77" s="273"/>
      <c r="Y77" s="273"/>
      <c r="Z77" s="273"/>
      <c r="AA77" s="273"/>
      <c r="AB77" s="273"/>
      <c r="AC77" s="273"/>
      <c r="AD77" s="273"/>
      <c r="AE77" s="273"/>
      <c r="AF77" s="273"/>
      <c r="AG77" s="273"/>
      <c r="AH77" s="273"/>
      <c r="AI77" s="273"/>
      <c r="AJ77" s="273"/>
      <c r="AK77" s="273" t="str" cm="1">
        <f t="array" ref="AK77">_xlfn.IFS('厚労省書式 分析依頼書（※こちらにご記入下さい）'!R51="","",TRUE,'厚労省書式 分析依頼書（※こちらにご記入下さい）'!R51)</f>
        <v/>
      </c>
      <c r="AL77" s="273"/>
      <c r="AM77" s="273"/>
      <c r="AN77" s="273"/>
      <c r="AO77" s="273"/>
      <c r="AP77" s="273"/>
      <c r="AQ77" s="273"/>
      <c r="AR77" s="273"/>
      <c r="AS77" s="273"/>
      <c r="AT77" s="273"/>
      <c r="AU77" s="273" t="str" cm="1">
        <f t="array" ref="AU77">_xlfn.IFS('厚労省書式 分析依頼書（※こちらにご記入下さい）'!U51="","",TRUE,'厚労省書式 分析依頼書（※こちらにご記入下さい）'!U51)</f>
        <v/>
      </c>
      <c r="AV77" s="273"/>
      <c r="AW77" s="273"/>
      <c r="AX77" s="273"/>
      <c r="AY77" s="273"/>
      <c r="AZ77" s="273"/>
      <c r="BA77" s="273"/>
      <c r="BB77" s="273"/>
      <c r="BC77" s="273"/>
      <c r="BD77" s="273"/>
      <c r="BE77" s="273" t="str" cm="1">
        <f t="array" ref="BE77">_xlfn.IFS('厚労省書式 分析依頼書（※こちらにご記入下さい）'!O51="","",TRUE,'厚労省書式 分析依頼書（※こちらにご記入下さい）'!O51)</f>
        <v/>
      </c>
      <c r="BF77" s="273"/>
      <c r="BG77" s="273"/>
      <c r="BH77" s="273"/>
      <c r="BI77" s="273"/>
      <c r="BJ77" s="273"/>
      <c r="BK77" s="273"/>
      <c r="BL77" s="274" t="str">
        <f>IF('厚労省書式 分析依頼書（※こちらにご記入下さい）'!L51="","",IF($J$37="",'厚労省書式 分析依頼書（※こちらにご記入下さい）'!$AG$6&amp;"・"&amp;$AF$37,'厚労省書式 分析依頼書（※こちらにご記入下さい）'!$AG$6))</f>
        <v/>
      </c>
      <c r="BM77" s="274"/>
      <c r="BN77" s="274"/>
      <c r="BO77" s="275"/>
      <c r="CM77" s="63" t="str">
        <f t="shared" si="0"/>
        <v>定性分析</v>
      </c>
    </row>
    <row r="78" spans="2:93" ht="27.75" customHeight="1">
      <c r="B78" s="279">
        <v>13</v>
      </c>
      <c r="C78" s="280"/>
      <c r="D78" s="273" t="str" cm="1">
        <f t="array" ref="D78">_xlfn.IFS('厚労省書式 分析依頼書（※こちらにご記入下さい）'!L52="","",TRUE,'厚労省書式 分析依頼書（※こちらにご記入下さい）'!L52)</f>
        <v/>
      </c>
      <c r="E78" s="273"/>
      <c r="F78" s="273"/>
      <c r="G78" s="273"/>
      <c r="H78" s="273"/>
      <c r="I78" s="273"/>
      <c r="J78" s="273"/>
      <c r="K78" s="273"/>
      <c r="L78" s="273"/>
      <c r="M78" s="273"/>
      <c r="N78" s="273"/>
      <c r="O78" s="273"/>
      <c r="P78" s="278" t="str" cm="1">
        <f t="array" ref="P78">_xlfn.IFS('厚労省書式 分析依頼書（※こちらにご記入下さい）'!AB52="","",TRUE,'厚労省書式 分析依頼書（※こちらにご記入下さい）'!AB52)</f>
        <v/>
      </c>
      <c r="Q78" s="278"/>
      <c r="R78" s="278"/>
      <c r="S78" s="278"/>
      <c r="T78" s="278"/>
      <c r="U78" s="278"/>
      <c r="V78" s="273" t="str" cm="1">
        <f t="array" ref="V78">_xlfn.IFS('厚労省書式 分析依頼書（※こちらにご記入下さい）'!X52="","",TRUE,'厚労省書式 分析依頼書（※こちらにご記入下さい）'!X52)</f>
        <v/>
      </c>
      <c r="W78" s="273"/>
      <c r="X78" s="273"/>
      <c r="Y78" s="273"/>
      <c r="Z78" s="273"/>
      <c r="AA78" s="273"/>
      <c r="AB78" s="273"/>
      <c r="AC78" s="273"/>
      <c r="AD78" s="273"/>
      <c r="AE78" s="273"/>
      <c r="AF78" s="273"/>
      <c r="AG78" s="273"/>
      <c r="AH78" s="273"/>
      <c r="AI78" s="273"/>
      <c r="AJ78" s="273"/>
      <c r="AK78" s="273" t="str" cm="1">
        <f t="array" ref="AK78">_xlfn.IFS('厚労省書式 分析依頼書（※こちらにご記入下さい）'!R52="","",TRUE,'厚労省書式 分析依頼書（※こちらにご記入下さい）'!R52)</f>
        <v/>
      </c>
      <c r="AL78" s="273"/>
      <c r="AM78" s="273"/>
      <c r="AN78" s="273"/>
      <c r="AO78" s="273"/>
      <c r="AP78" s="273"/>
      <c r="AQ78" s="273"/>
      <c r="AR78" s="273"/>
      <c r="AS78" s="273"/>
      <c r="AT78" s="273"/>
      <c r="AU78" s="273" t="str" cm="1">
        <f t="array" ref="AU78">_xlfn.IFS('厚労省書式 分析依頼書（※こちらにご記入下さい）'!U52="","",TRUE,'厚労省書式 分析依頼書（※こちらにご記入下さい）'!U52)</f>
        <v/>
      </c>
      <c r="AV78" s="273"/>
      <c r="AW78" s="273"/>
      <c r="AX78" s="273"/>
      <c r="AY78" s="273"/>
      <c r="AZ78" s="273"/>
      <c r="BA78" s="273"/>
      <c r="BB78" s="273"/>
      <c r="BC78" s="273"/>
      <c r="BD78" s="273"/>
      <c r="BE78" s="273" t="str" cm="1">
        <f t="array" ref="BE78">_xlfn.IFS('厚労省書式 分析依頼書（※こちらにご記入下さい）'!O52="","",TRUE,'厚労省書式 分析依頼書（※こちらにご記入下さい）'!O52)</f>
        <v/>
      </c>
      <c r="BF78" s="273"/>
      <c r="BG78" s="273"/>
      <c r="BH78" s="273"/>
      <c r="BI78" s="273"/>
      <c r="BJ78" s="273"/>
      <c r="BK78" s="273"/>
      <c r="BL78" s="274" t="str">
        <f>IF('厚労省書式 分析依頼書（※こちらにご記入下さい）'!L52="","",IF($J$37="",'厚労省書式 分析依頼書（※こちらにご記入下さい）'!$AG$6&amp;"・"&amp;$AF$37,'厚労省書式 分析依頼書（※こちらにご記入下さい）'!$AG$6))</f>
        <v/>
      </c>
      <c r="BM78" s="274"/>
      <c r="BN78" s="274"/>
      <c r="BO78" s="275"/>
      <c r="CM78" s="63" t="str">
        <f t="shared" si="0"/>
        <v>定性分析</v>
      </c>
    </row>
    <row r="79" spans="2:93" ht="27.75" customHeight="1">
      <c r="B79" s="279">
        <v>14</v>
      </c>
      <c r="C79" s="280"/>
      <c r="D79" s="273" t="str" cm="1">
        <f t="array" ref="D79">_xlfn.IFS('厚労省書式 分析依頼書（※こちらにご記入下さい）'!L53="","",TRUE,'厚労省書式 分析依頼書（※こちらにご記入下さい）'!L53)</f>
        <v/>
      </c>
      <c r="E79" s="273"/>
      <c r="F79" s="273"/>
      <c r="G79" s="273"/>
      <c r="H79" s="273"/>
      <c r="I79" s="273"/>
      <c r="J79" s="273"/>
      <c r="K79" s="273"/>
      <c r="L79" s="273"/>
      <c r="M79" s="273"/>
      <c r="N79" s="273"/>
      <c r="O79" s="273"/>
      <c r="P79" s="278" t="str" cm="1">
        <f t="array" ref="P79">_xlfn.IFS('厚労省書式 分析依頼書（※こちらにご記入下さい）'!AB53="","",TRUE,'厚労省書式 分析依頼書（※こちらにご記入下さい）'!AB53)</f>
        <v/>
      </c>
      <c r="Q79" s="278"/>
      <c r="R79" s="278"/>
      <c r="S79" s="278"/>
      <c r="T79" s="278"/>
      <c r="U79" s="278"/>
      <c r="V79" s="273" t="str" cm="1">
        <f t="array" ref="V79">_xlfn.IFS('厚労省書式 分析依頼書（※こちらにご記入下さい）'!X53="","",TRUE,'厚労省書式 分析依頼書（※こちらにご記入下さい）'!X53)</f>
        <v/>
      </c>
      <c r="W79" s="273"/>
      <c r="X79" s="273"/>
      <c r="Y79" s="273"/>
      <c r="Z79" s="273"/>
      <c r="AA79" s="273"/>
      <c r="AB79" s="273"/>
      <c r="AC79" s="273"/>
      <c r="AD79" s="273"/>
      <c r="AE79" s="273"/>
      <c r="AF79" s="273"/>
      <c r="AG79" s="273"/>
      <c r="AH79" s="273"/>
      <c r="AI79" s="273"/>
      <c r="AJ79" s="273"/>
      <c r="AK79" s="273" t="str" cm="1">
        <f t="array" ref="AK79">_xlfn.IFS('厚労省書式 分析依頼書（※こちらにご記入下さい）'!R53="","",TRUE,'厚労省書式 分析依頼書（※こちらにご記入下さい）'!R53)</f>
        <v/>
      </c>
      <c r="AL79" s="273"/>
      <c r="AM79" s="273"/>
      <c r="AN79" s="273"/>
      <c r="AO79" s="273"/>
      <c r="AP79" s="273"/>
      <c r="AQ79" s="273"/>
      <c r="AR79" s="273"/>
      <c r="AS79" s="273"/>
      <c r="AT79" s="273"/>
      <c r="AU79" s="273" t="str" cm="1">
        <f t="array" ref="AU79">_xlfn.IFS('厚労省書式 分析依頼書（※こちらにご記入下さい）'!U53="","",TRUE,'厚労省書式 分析依頼書（※こちらにご記入下さい）'!U53)</f>
        <v/>
      </c>
      <c r="AV79" s="273"/>
      <c r="AW79" s="273"/>
      <c r="AX79" s="273"/>
      <c r="AY79" s="273"/>
      <c r="AZ79" s="273"/>
      <c r="BA79" s="273"/>
      <c r="BB79" s="273"/>
      <c r="BC79" s="273"/>
      <c r="BD79" s="273"/>
      <c r="BE79" s="273" t="str" cm="1">
        <f t="array" ref="BE79">_xlfn.IFS('厚労省書式 分析依頼書（※こちらにご記入下さい）'!O53="","",TRUE,'厚労省書式 分析依頼書（※こちらにご記入下さい）'!O53)</f>
        <v/>
      </c>
      <c r="BF79" s="273"/>
      <c r="BG79" s="273"/>
      <c r="BH79" s="273"/>
      <c r="BI79" s="273"/>
      <c r="BJ79" s="273"/>
      <c r="BK79" s="273"/>
      <c r="BL79" s="274" t="str">
        <f>IF('厚労省書式 分析依頼書（※こちらにご記入下さい）'!L53="","",IF($J$37="",'厚労省書式 分析依頼書（※こちらにご記入下さい）'!$AG$6&amp;"・"&amp;$AF$37,'厚労省書式 分析依頼書（※こちらにご記入下さい）'!$AG$6))</f>
        <v/>
      </c>
      <c r="BM79" s="274"/>
      <c r="BN79" s="274"/>
      <c r="BO79" s="275"/>
      <c r="CM79" s="63" t="str">
        <f t="shared" si="0"/>
        <v>定性分析</v>
      </c>
    </row>
    <row r="80" spans="2:93" ht="27.75" customHeight="1">
      <c r="B80" s="279">
        <v>15</v>
      </c>
      <c r="C80" s="280"/>
      <c r="D80" s="273" t="str" cm="1">
        <f t="array" ref="D80">_xlfn.IFS('厚労省書式 分析依頼書（※こちらにご記入下さい）'!L54="","",TRUE,'厚労省書式 分析依頼書（※こちらにご記入下さい）'!L54)</f>
        <v/>
      </c>
      <c r="E80" s="273"/>
      <c r="F80" s="273"/>
      <c r="G80" s="273"/>
      <c r="H80" s="273"/>
      <c r="I80" s="273"/>
      <c r="J80" s="273"/>
      <c r="K80" s="273"/>
      <c r="L80" s="273"/>
      <c r="M80" s="273"/>
      <c r="N80" s="273"/>
      <c r="O80" s="273"/>
      <c r="P80" s="278" t="str" cm="1">
        <f t="array" ref="P80">_xlfn.IFS('厚労省書式 分析依頼書（※こちらにご記入下さい）'!AB54="","",TRUE,'厚労省書式 分析依頼書（※こちらにご記入下さい）'!AB54)</f>
        <v/>
      </c>
      <c r="Q80" s="278"/>
      <c r="R80" s="278"/>
      <c r="S80" s="278"/>
      <c r="T80" s="278"/>
      <c r="U80" s="278"/>
      <c r="V80" s="273" t="str" cm="1">
        <f t="array" ref="V80">_xlfn.IFS('厚労省書式 分析依頼書（※こちらにご記入下さい）'!X54="","",TRUE,'厚労省書式 分析依頼書（※こちらにご記入下さい）'!X54)</f>
        <v/>
      </c>
      <c r="W80" s="273"/>
      <c r="X80" s="273"/>
      <c r="Y80" s="273"/>
      <c r="Z80" s="273"/>
      <c r="AA80" s="273"/>
      <c r="AB80" s="273"/>
      <c r="AC80" s="273"/>
      <c r="AD80" s="273"/>
      <c r="AE80" s="273"/>
      <c r="AF80" s="273"/>
      <c r="AG80" s="273"/>
      <c r="AH80" s="273"/>
      <c r="AI80" s="273"/>
      <c r="AJ80" s="273"/>
      <c r="AK80" s="273" t="str" cm="1">
        <f t="array" ref="AK80">_xlfn.IFS('厚労省書式 分析依頼書（※こちらにご記入下さい）'!R54="","",TRUE,'厚労省書式 分析依頼書（※こちらにご記入下さい）'!R54)</f>
        <v/>
      </c>
      <c r="AL80" s="273"/>
      <c r="AM80" s="273"/>
      <c r="AN80" s="273"/>
      <c r="AO80" s="273"/>
      <c r="AP80" s="273"/>
      <c r="AQ80" s="273"/>
      <c r="AR80" s="273"/>
      <c r="AS80" s="273"/>
      <c r="AT80" s="273"/>
      <c r="AU80" s="273" t="str" cm="1">
        <f t="array" ref="AU80">_xlfn.IFS('厚労省書式 分析依頼書（※こちらにご記入下さい）'!U54="","",TRUE,'厚労省書式 分析依頼書（※こちらにご記入下さい）'!U54)</f>
        <v/>
      </c>
      <c r="AV80" s="273"/>
      <c r="AW80" s="273"/>
      <c r="AX80" s="273"/>
      <c r="AY80" s="273"/>
      <c r="AZ80" s="273"/>
      <c r="BA80" s="273"/>
      <c r="BB80" s="273"/>
      <c r="BC80" s="273"/>
      <c r="BD80" s="273"/>
      <c r="BE80" s="273" t="str" cm="1">
        <f t="array" ref="BE80">_xlfn.IFS('厚労省書式 分析依頼書（※こちらにご記入下さい）'!O54="","",TRUE,'厚労省書式 分析依頼書（※こちらにご記入下さい）'!O54)</f>
        <v/>
      </c>
      <c r="BF80" s="273"/>
      <c r="BG80" s="273"/>
      <c r="BH80" s="273"/>
      <c r="BI80" s="273"/>
      <c r="BJ80" s="273"/>
      <c r="BK80" s="273"/>
      <c r="BL80" s="274" t="str">
        <f>IF('厚労省書式 分析依頼書（※こちらにご記入下さい）'!L54="","",IF($J$37="",'厚労省書式 分析依頼書（※こちらにご記入下さい）'!$AG$6&amp;"・"&amp;$AF$37,'厚労省書式 分析依頼書（※こちらにご記入下さい）'!$AG$6))</f>
        <v/>
      </c>
      <c r="BM80" s="274"/>
      <c r="BN80" s="274"/>
      <c r="BO80" s="275"/>
      <c r="CM80" s="63" t="str">
        <f t="shared" si="0"/>
        <v>定性分析</v>
      </c>
    </row>
    <row r="81" spans="2:91" ht="27.75" customHeight="1">
      <c r="B81" s="279">
        <v>16</v>
      </c>
      <c r="C81" s="280"/>
      <c r="D81" s="273" t="str" cm="1">
        <f t="array" ref="D81">_xlfn.IFS('厚労省書式 分析依頼書（※こちらにご記入下さい）'!L55="","",TRUE,'厚労省書式 分析依頼書（※こちらにご記入下さい）'!L55)</f>
        <v/>
      </c>
      <c r="E81" s="273"/>
      <c r="F81" s="273"/>
      <c r="G81" s="273"/>
      <c r="H81" s="273"/>
      <c r="I81" s="273"/>
      <c r="J81" s="273"/>
      <c r="K81" s="273"/>
      <c r="L81" s="273"/>
      <c r="M81" s="273"/>
      <c r="N81" s="273"/>
      <c r="O81" s="273"/>
      <c r="P81" s="278" t="str" cm="1">
        <f t="array" ref="P81">_xlfn.IFS('厚労省書式 分析依頼書（※こちらにご記入下さい）'!AB55="","",TRUE,'厚労省書式 分析依頼書（※こちらにご記入下さい）'!AB55)</f>
        <v/>
      </c>
      <c r="Q81" s="278"/>
      <c r="R81" s="278"/>
      <c r="S81" s="278"/>
      <c r="T81" s="278"/>
      <c r="U81" s="278"/>
      <c r="V81" s="273" t="str" cm="1">
        <f t="array" ref="V81">_xlfn.IFS('厚労省書式 分析依頼書（※こちらにご記入下さい）'!X55="","",TRUE,'厚労省書式 分析依頼書（※こちらにご記入下さい）'!X55)</f>
        <v/>
      </c>
      <c r="W81" s="273"/>
      <c r="X81" s="273"/>
      <c r="Y81" s="273"/>
      <c r="Z81" s="273"/>
      <c r="AA81" s="273"/>
      <c r="AB81" s="273"/>
      <c r="AC81" s="273"/>
      <c r="AD81" s="273"/>
      <c r="AE81" s="273"/>
      <c r="AF81" s="273"/>
      <c r="AG81" s="273"/>
      <c r="AH81" s="273"/>
      <c r="AI81" s="273"/>
      <c r="AJ81" s="273"/>
      <c r="AK81" s="273" t="str" cm="1">
        <f t="array" ref="AK81">_xlfn.IFS('厚労省書式 分析依頼書（※こちらにご記入下さい）'!R55="","",TRUE,'厚労省書式 分析依頼書（※こちらにご記入下さい）'!R55)</f>
        <v/>
      </c>
      <c r="AL81" s="273"/>
      <c r="AM81" s="273"/>
      <c r="AN81" s="273"/>
      <c r="AO81" s="273"/>
      <c r="AP81" s="273"/>
      <c r="AQ81" s="273"/>
      <c r="AR81" s="273"/>
      <c r="AS81" s="273"/>
      <c r="AT81" s="273"/>
      <c r="AU81" s="273" t="str" cm="1">
        <f t="array" ref="AU81">_xlfn.IFS('厚労省書式 分析依頼書（※こちらにご記入下さい）'!U55="","",TRUE,'厚労省書式 分析依頼書（※こちらにご記入下さい）'!U55)</f>
        <v/>
      </c>
      <c r="AV81" s="273"/>
      <c r="AW81" s="273"/>
      <c r="AX81" s="273"/>
      <c r="AY81" s="273"/>
      <c r="AZ81" s="273"/>
      <c r="BA81" s="273"/>
      <c r="BB81" s="273"/>
      <c r="BC81" s="273"/>
      <c r="BD81" s="273"/>
      <c r="BE81" s="273" t="str" cm="1">
        <f t="array" ref="BE81">_xlfn.IFS('厚労省書式 分析依頼書（※こちらにご記入下さい）'!O55="","",TRUE,'厚労省書式 分析依頼書（※こちらにご記入下さい）'!O55)</f>
        <v/>
      </c>
      <c r="BF81" s="273"/>
      <c r="BG81" s="273"/>
      <c r="BH81" s="273"/>
      <c r="BI81" s="273"/>
      <c r="BJ81" s="273"/>
      <c r="BK81" s="273"/>
      <c r="BL81" s="274" t="str">
        <f>IF('厚労省書式 分析依頼書（※こちらにご記入下さい）'!L55="","",IF($J$37="",'厚労省書式 分析依頼書（※こちらにご記入下さい）'!$AG$6&amp;"・"&amp;$AF$37,'厚労省書式 分析依頼書（※こちらにご記入下さい）'!$AG$6))</f>
        <v/>
      </c>
      <c r="BM81" s="274"/>
      <c r="BN81" s="274"/>
      <c r="BO81" s="275"/>
      <c r="CM81" s="63" t="str">
        <f t="shared" si="0"/>
        <v>定性分析</v>
      </c>
    </row>
    <row r="82" spans="2:91" ht="27.75" customHeight="1">
      <c r="B82" s="279">
        <v>17</v>
      </c>
      <c r="C82" s="280"/>
      <c r="D82" s="273" t="str" cm="1">
        <f t="array" ref="D82">_xlfn.IFS('厚労省書式 分析依頼書（※こちらにご記入下さい）'!L56="","",TRUE,'厚労省書式 分析依頼書（※こちらにご記入下さい）'!L56)</f>
        <v/>
      </c>
      <c r="E82" s="273"/>
      <c r="F82" s="273"/>
      <c r="G82" s="273"/>
      <c r="H82" s="273"/>
      <c r="I82" s="273"/>
      <c r="J82" s="273"/>
      <c r="K82" s="273"/>
      <c r="L82" s="273"/>
      <c r="M82" s="273"/>
      <c r="N82" s="273"/>
      <c r="O82" s="273"/>
      <c r="P82" s="278" t="str" cm="1">
        <f t="array" ref="P82">_xlfn.IFS('厚労省書式 分析依頼書（※こちらにご記入下さい）'!AB56="","",TRUE,'厚労省書式 分析依頼書（※こちらにご記入下さい）'!AB56)</f>
        <v/>
      </c>
      <c r="Q82" s="278"/>
      <c r="R82" s="278"/>
      <c r="S82" s="278"/>
      <c r="T82" s="278"/>
      <c r="U82" s="278"/>
      <c r="V82" s="273" t="str" cm="1">
        <f t="array" ref="V82">_xlfn.IFS('厚労省書式 分析依頼書（※こちらにご記入下さい）'!X56="","",TRUE,'厚労省書式 分析依頼書（※こちらにご記入下さい）'!X56)</f>
        <v/>
      </c>
      <c r="W82" s="273"/>
      <c r="X82" s="273"/>
      <c r="Y82" s="273"/>
      <c r="Z82" s="273"/>
      <c r="AA82" s="273"/>
      <c r="AB82" s="273"/>
      <c r="AC82" s="273"/>
      <c r="AD82" s="273"/>
      <c r="AE82" s="273"/>
      <c r="AF82" s="273"/>
      <c r="AG82" s="273"/>
      <c r="AH82" s="273"/>
      <c r="AI82" s="273"/>
      <c r="AJ82" s="273"/>
      <c r="AK82" s="273" t="str" cm="1">
        <f t="array" ref="AK82">_xlfn.IFS('厚労省書式 分析依頼書（※こちらにご記入下さい）'!R56="","",TRUE,'厚労省書式 分析依頼書（※こちらにご記入下さい）'!R56)</f>
        <v/>
      </c>
      <c r="AL82" s="273"/>
      <c r="AM82" s="273"/>
      <c r="AN82" s="273"/>
      <c r="AO82" s="273"/>
      <c r="AP82" s="273"/>
      <c r="AQ82" s="273"/>
      <c r="AR82" s="273"/>
      <c r="AS82" s="273"/>
      <c r="AT82" s="273"/>
      <c r="AU82" s="273" t="str" cm="1">
        <f t="array" ref="AU82">_xlfn.IFS('厚労省書式 分析依頼書（※こちらにご記入下さい）'!U56="","",TRUE,'厚労省書式 分析依頼書（※こちらにご記入下さい）'!U56)</f>
        <v/>
      </c>
      <c r="AV82" s="273"/>
      <c r="AW82" s="273"/>
      <c r="AX82" s="273"/>
      <c r="AY82" s="273"/>
      <c r="AZ82" s="273"/>
      <c r="BA82" s="273"/>
      <c r="BB82" s="273"/>
      <c r="BC82" s="273"/>
      <c r="BD82" s="273"/>
      <c r="BE82" s="273" t="str" cm="1">
        <f t="array" ref="BE82">_xlfn.IFS('厚労省書式 分析依頼書（※こちらにご記入下さい）'!O56="","",TRUE,'厚労省書式 分析依頼書（※こちらにご記入下さい）'!O56)</f>
        <v/>
      </c>
      <c r="BF82" s="273"/>
      <c r="BG82" s="273"/>
      <c r="BH82" s="273"/>
      <c r="BI82" s="273"/>
      <c r="BJ82" s="273"/>
      <c r="BK82" s="273"/>
      <c r="BL82" s="274" t="str">
        <f>IF('厚労省書式 分析依頼書（※こちらにご記入下さい）'!L56="","",IF($J$37="",'厚労省書式 分析依頼書（※こちらにご記入下さい）'!$AG$6&amp;"・"&amp;$AF$37,'厚労省書式 分析依頼書（※こちらにご記入下さい）'!$AG$6))</f>
        <v/>
      </c>
      <c r="BM82" s="274"/>
      <c r="BN82" s="274"/>
      <c r="BO82" s="275"/>
      <c r="CM82" s="63" t="str">
        <f t="shared" si="0"/>
        <v>定性分析</v>
      </c>
    </row>
    <row r="83" spans="2:91" ht="27.75" customHeight="1">
      <c r="B83" s="279">
        <v>18</v>
      </c>
      <c r="C83" s="280"/>
      <c r="D83" s="273" t="str" cm="1">
        <f t="array" ref="D83">_xlfn.IFS('厚労省書式 分析依頼書（※こちらにご記入下さい）'!L57="","",TRUE,'厚労省書式 分析依頼書（※こちらにご記入下さい）'!L57)</f>
        <v/>
      </c>
      <c r="E83" s="273"/>
      <c r="F83" s="273"/>
      <c r="G83" s="273"/>
      <c r="H83" s="273"/>
      <c r="I83" s="273"/>
      <c r="J83" s="273"/>
      <c r="K83" s="273"/>
      <c r="L83" s="273"/>
      <c r="M83" s="273"/>
      <c r="N83" s="273"/>
      <c r="O83" s="273"/>
      <c r="P83" s="278" t="str" cm="1">
        <f t="array" ref="P83">_xlfn.IFS('厚労省書式 分析依頼書（※こちらにご記入下さい）'!AB57="","",TRUE,'厚労省書式 分析依頼書（※こちらにご記入下さい）'!AB57)</f>
        <v/>
      </c>
      <c r="Q83" s="278"/>
      <c r="R83" s="278"/>
      <c r="S83" s="278"/>
      <c r="T83" s="278"/>
      <c r="U83" s="278"/>
      <c r="V83" s="273" t="str" cm="1">
        <f t="array" ref="V83">_xlfn.IFS('厚労省書式 分析依頼書（※こちらにご記入下さい）'!X57="","",TRUE,'厚労省書式 分析依頼書（※こちらにご記入下さい）'!X57)</f>
        <v/>
      </c>
      <c r="W83" s="273"/>
      <c r="X83" s="273"/>
      <c r="Y83" s="273"/>
      <c r="Z83" s="273"/>
      <c r="AA83" s="273"/>
      <c r="AB83" s="273"/>
      <c r="AC83" s="273"/>
      <c r="AD83" s="273"/>
      <c r="AE83" s="273"/>
      <c r="AF83" s="273"/>
      <c r="AG83" s="273"/>
      <c r="AH83" s="273"/>
      <c r="AI83" s="273"/>
      <c r="AJ83" s="273"/>
      <c r="AK83" s="273" t="str" cm="1">
        <f t="array" ref="AK83">_xlfn.IFS('厚労省書式 分析依頼書（※こちらにご記入下さい）'!R57="","",TRUE,'厚労省書式 分析依頼書（※こちらにご記入下さい）'!R57)</f>
        <v/>
      </c>
      <c r="AL83" s="273"/>
      <c r="AM83" s="273"/>
      <c r="AN83" s="273"/>
      <c r="AO83" s="273"/>
      <c r="AP83" s="273"/>
      <c r="AQ83" s="273"/>
      <c r="AR83" s="273"/>
      <c r="AS83" s="273"/>
      <c r="AT83" s="273"/>
      <c r="AU83" s="273" t="str" cm="1">
        <f t="array" ref="AU83">_xlfn.IFS('厚労省書式 分析依頼書（※こちらにご記入下さい）'!U57="","",TRUE,'厚労省書式 分析依頼書（※こちらにご記入下さい）'!U57)</f>
        <v/>
      </c>
      <c r="AV83" s="273"/>
      <c r="AW83" s="273"/>
      <c r="AX83" s="273"/>
      <c r="AY83" s="273"/>
      <c r="AZ83" s="273"/>
      <c r="BA83" s="273"/>
      <c r="BB83" s="273"/>
      <c r="BC83" s="273"/>
      <c r="BD83" s="273"/>
      <c r="BE83" s="273" t="str" cm="1">
        <f t="array" ref="BE83">_xlfn.IFS('厚労省書式 分析依頼書（※こちらにご記入下さい）'!O57="","",TRUE,'厚労省書式 分析依頼書（※こちらにご記入下さい）'!O57)</f>
        <v/>
      </c>
      <c r="BF83" s="273"/>
      <c r="BG83" s="273"/>
      <c r="BH83" s="273"/>
      <c r="BI83" s="273"/>
      <c r="BJ83" s="273"/>
      <c r="BK83" s="273"/>
      <c r="BL83" s="274" t="str">
        <f>IF('厚労省書式 分析依頼書（※こちらにご記入下さい）'!L57="","",IF($J$37="",'厚労省書式 分析依頼書（※こちらにご記入下さい）'!$AG$6&amp;"・"&amp;$AF$37,'厚労省書式 分析依頼書（※こちらにご記入下さい）'!$AG$6))</f>
        <v/>
      </c>
      <c r="BM83" s="274"/>
      <c r="BN83" s="274"/>
      <c r="BO83" s="275"/>
      <c r="CM83" s="63" t="str">
        <f t="shared" si="0"/>
        <v>定性分析</v>
      </c>
    </row>
    <row r="84" spans="2:91" ht="27.75" customHeight="1">
      <c r="B84" s="279">
        <v>19</v>
      </c>
      <c r="C84" s="280"/>
      <c r="D84" s="273" t="str" cm="1">
        <f t="array" ref="D84">_xlfn.IFS('厚労省書式 分析依頼書（※こちらにご記入下さい）'!L58="","",TRUE,'厚労省書式 分析依頼書（※こちらにご記入下さい）'!L58)</f>
        <v/>
      </c>
      <c r="E84" s="273"/>
      <c r="F84" s="273"/>
      <c r="G84" s="273"/>
      <c r="H84" s="273"/>
      <c r="I84" s="273"/>
      <c r="J84" s="273"/>
      <c r="K84" s="273"/>
      <c r="L84" s="273"/>
      <c r="M84" s="273"/>
      <c r="N84" s="273"/>
      <c r="O84" s="273"/>
      <c r="P84" s="278" t="str" cm="1">
        <f t="array" ref="P84">_xlfn.IFS('厚労省書式 分析依頼書（※こちらにご記入下さい）'!AB58="","",TRUE,'厚労省書式 分析依頼書（※こちらにご記入下さい）'!AB58)</f>
        <v/>
      </c>
      <c r="Q84" s="278"/>
      <c r="R84" s="278"/>
      <c r="S84" s="278"/>
      <c r="T84" s="278"/>
      <c r="U84" s="278"/>
      <c r="V84" s="273" t="str" cm="1">
        <f t="array" ref="V84">_xlfn.IFS('厚労省書式 分析依頼書（※こちらにご記入下さい）'!X58="","",TRUE,'厚労省書式 分析依頼書（※こちらにご記入下さい）'!X58)</f>
        <v/>
      </c>
      <c r="W84" s="273"/>
      <c r="X84" s="273"/>
      <c r="Y84" s="273"/>
      <c r="Z84" s="273"/>
      <c r="AA84" s="273"/>
      <c r="AB84" s="273"/>
      <c r="AC84" s="273"/>
      <c r="AD84" s="273"/>
      <c r="AE84" s="273"/>
      <c r="AF84" s="273"/>
      <c r="AG84" s="273"/>
      <c r="AH84" s="273"/>
      <c r="AI84" s="273"/>
      <c r="AJ84" s="273"/>
      <c r="AK84" s="273" t="str" cm="1">
        <f t="array" ref="AK84">_xlfn.IFS('厚労省書式 分析依頼書（※こちらにご記入下さい）'!R58="","",TRUE,'厚労省書式 分析依頼書（※こちらにご記入下さい）'!R58)</f>
        <v/>
      </c>
      <c r="AL84" s="273"/>
      <c r="AM84" s="273"/>
      <c r="AN84" s="273"/>
      <c r="AO84" s="273"/>
      <c r="AP84" s="273"/>
      <c r="AQ84" s="273"/>
      <c r="AR84" s="273"/>
      <c r="AS84" s="273"/>
      <c r="AT84" s="273"/>
      <c r="AU84" s="273" t="str" cm="1">
        <f t="array" ref="AU84">_xlfn.IFS('厚労省書式 分析依頼書（※こちらにご記入下さい）'!U58="","",TRUE,'厚労省書式 分析依頼書（※こちらにご記入下さい）'!U58)</f>
        <v/>
      </c>
      <c r="AV84" s="273"/>
      <c r="AW84" s="273"/>
      <c r="AX84" s="273"/>
      <c r="AY84" s="273"/>
      <c r="AZ84" s="273"/>
      <c r="BA84" s="273"/>
      <c r="BB84" s="273"/>
      <c r="BC84" s="273"/>
      <c r="BD84" s="273"/>
      <c r="BE84" s="273" t="str" cm="1">
        <f t="array" ref="BE84">_xlfn.IFS('厚労省書式 分析依頼書（※こちらにご記入下さい）'!O58="","",TRUE,'厚労省書式 分析依頼書（※こちらにご記入下さい）'!O58)</f>
        <v/>
      </c>
      <c r="BF84" s="273"/>
      <c r="BG84" s="273"/>
      <c r="BH84" s="273"/>
      <c r="BI84" s="273"/>
      <c r="BJ84" s="273"/>
      <c r="BK84" s="273"/>
      <c r="BL84" s="274" t="str">
        <f>IF('厚労省書式 分析依頼書（※こちらにご記入下さい）'!L58="","",IF($J$37="",'厚労省書式 分析依頼書（※こちらにご記入下さい）'!$AG$6&amp;"・"&amp;$AF$37,'厚労省書式 分析依頼書（※こちらにご記入下さい）'!$AG$6))</f>
        <v/>
      </c>
      <c r="BM84" s="274"/>
      <c r="BN84" s="274"/>
      <c r="BO84" s="275"/>
      <c r="CM84" s="63" t="str">
        <f t="shared" si="0"/>
        <v>定性分析</v>
      </c>
    </row>
    <row r="85" spans="2:91" ht="27.75" customHeight="1">
      <c r="B85" s="279">
        <v>20</v>
      </c>
      <c r="C85" s="280"/>
      <c r="D85" s="273" t="str" cm="1">
        <f t="array" ref="D85">_xlfn.IFS('厚労省書式 分析依頼書（※こちらにご記入下さい）'!L59="","",TRUE,'厚労省書式 分析依頼書（※こちらにご記入下さい）'!L59)</f>
        <v/>
      </c>
      <c r="E85" s="273"/>
      <c r="F85" s="273"/>
      <c r="G85" s="273"/>
      <c r="H85" s="273"/>
      <c r="I85" s="273"/>
      <c r="J85" s="273"/>
      <c r="K85" s="273"/>
      <c r="L85" s="273"/>
      <c r="M85" s="273"/>
      <c r="N85" s="273"/>
      <c r="O85" s="273"/>
      <c r="P85" s="278" t="str" cm="1">
        <f t="array" ref="P85">_xlfn.IFS('厚労省書式 分析依頼書（※こちらにご記入下さい）'!AB59="","",TRUE,'厚労省書式 分析依頼書（※こちらにご記入下さい）'!AB59)</f>
        <v/>
      </c>
      <c r="Q85" s="278"/>
      <c r="R85" s="278"/>
      <c r="S85" s="278"/>
      <c r="T85" s="278"/>
      <c r="U85" s="278"/>
      <c r="V85" s="273" t="str" cm="1">
        <f t="array" ref="V85">_xlfn.IFS('厚労省書式 分析依頼書（※こちらにご記入下さい）'!X59="","",TRUE,'厚労省書式 分析依頼書（※こちらにご記入下さい）'!X59)</f>
        <v/>
      </c>
      <c r="W85" s="273"/>
      <c r="X85" s="273"/>
      <c r="Y85" s="273"/>
      <c r="Z85" s="273"/>
      <c r="AA85" s="273"/>
      <c r="AB85" s="273"/>
      <c r="AC85" s="273"/>
      <c r="AD85" s="273"/>
      <c r="AE85" s="273"/>
      <c r="AF85" s="273"/>
      <c r="AG85" s="273"/>
      <c r="AH85" s="273"/>
      <c r="AI85" s="273"/>
      <c r="AJ85" s="273"/>
      <c r="AK85" s="273" t="str" cm="1">
        <f t="array" ref="AK85">_xlfn.IFS('厚労省書式 分析依頼書（※こちらにご記入下さい）'!R59="","",TRUE,'厚労省書式 分析依頼書（※こちらにご記入下さい）'!R59)</f>
        <v/>
      </c>
      <c r="AL85" s="273"/>
      <c r="AM85" s="273"/>
      <c r="AN85" s="273"/>
      <c r="AO85" s="273"/>
      <c r="AP85" s="273"/>
      <c r="AQ85" s="273"/>
      <c r="AR85" s="273"/>
      <c r="AS85" s="273"/>
      <c r="AT85" s="273"/>
      <c r="AU85" s="273" t="str" cm="1">
        <f t="array" ref="AU85">_xlfn.IFS('厚労省書式 分析依頼書（※こちらにご記入下さい）'!U59="","",TRUE,'厚労省書式 分析依頼書（※こちらにご記入下さい）'!U59)</f>
        <v/>
      </c>
      <c r="AV85" s="273"/>
      <c r="AW85" s="273"/>
      <c r="AX85" s="273"/>
      <c r="AY85" s="273"/>
      <c r="AZ85" s="273"/>
      <c r="BA85" s="273"/>
      <c r="BB85" s="273"/>
      <c r="BC85" s="273"/>
      <c r="BD85" s="273"/>
      <c r="BE85" s="273" t="str" cm="1">
        <f t="array" ref="BE85">_xlfn.IFS('厚労省書式 分析依頼書（※こちらにご記入下さい）'!O59="","",TRUE,'厚労省書式 分析依頼書（※こちらにご記入下さい）'!O59)</f>
        <v/>
      </c>
      <c r="BF85" s="273"/>
      <c r="BG85" s="273"/>
      <c r="BH85" s="273"/>
      <c r="BI85" s="273"/>
      <c r="BJ85" s="273"/>
      <c r="BK85" s="273"/>
      <c r="BL85" s="274" t="str">
        <f>IF('厚労省書式 分析依頼書（※こちらにご記入下さい）'!L59="","",IF($J$37="",'厚労省書式 分析依頼書（※こちらにご記入下さい）'!$AG$6&amp;"・"&amp;$AF$37,'厚労省書式 分析依頼書（※こちらにご記入下さい）'!$AG$6))</f>
        <v/>
      </c>
      <c r="BM85" s="274"/>
      <c r="BN85" s="274"/>
      <c r="BO85" s="275"/>
      <c r="CM85" s="63" t="str">
        <f t="shared" si="0"/>
        <v>定性分析</v>
      </c>
    </row>
    <row r="86" spans="2:91" ht="27.75" customHeight="1">
      <c r="B86" s="279">
        <v>21</v>
      </c>
      <c r="C86" s="280"/>
      <c r="D86" s="273" t="str" cm="1">
        <f t="array" ref="D86">_xlfn.IFS('厚労省書式 分析依頼書（※こちらにご記入下さい）'!L60="","",TRUE,'厚労省書式 分析依頼書（※こちらにご記入下さい）'!L60)</f>
        <v/>
      </c>
      <c r="E86" s="273"/>
      <c r="F86" s="273"/>
      <c r="G86" s="273"/>
      <c r="H86" s="273"/>
      <c r="I86" s="273"/>
      <c r="J86" s="273"/>
      <c r="K86" s="273"/>
      <c r="L86" s="273"/>
      <c r="M86" s="273"/>
      <c r="N86" s="273"/>
      <c r="O86" s="273"/>
      <c r="P86" s="278" t="str" cm="1">
        <f t="array" ref="P86">_xlfn.IFS('厚労省書式 分析依頼書（※こちらにご記入下さい）'!AB60="","",TRUE,'厚労省書式 分析依頼書（※こちらにご記入下さい）'!AB60)</f>
        <v/>
      </c>
      <c r="Q86" s="278"/>
      <c r="R86" s="278"/>
      <c r="S86" s="278"/>
      <c r="T86" s="278"/>
      <c r="U86" s="278"/>
      <c r="V86" s="273" t="str" cm="1">
        <f t="array" ref="V86">_xlfn.IFS('厚労省書式 分析依頼書（※こちらにご記入下さい）'!X60="","",TRUE,'厚労省書式 分析依頼書（※こちらにご記入下さい）'!X60)</f>
        <v/>
      </c>
      <c r="W86" s="273"/>
      <c r="X86" s="273"/>
      <c r="Y86" s="273"/>
      <c r="Z86" s="273"/>
      <c r="AA86" s="273"/>
      <c r="AB86" s="273"/>
      <c r="AC86" s="273"/>
      <c r="AD86" s="273"/>
      <c r="AE86" s="273"/>
      <c r="AF86" s="273"/>
      <c r="AG86" s="273"/>
      <c r="AH86" s="273"/>
      <c r="AI86" s="273"/>
      <c r="AJ86" s="273"/>
      <c r="AK86" s="273" t="str" cm="1">
        <f t="array" ref="AK86">_xlfn.IFS('厚労省書式 分析依頼書（※こちらにご記入下さい）'!R60="","",TRUE,'厚労省書式 分析依頼書（※こちらにご記入下さい）'!R60)</f>
        <v/>
      </c>
      <c r="AL86" s="273"/>
      <c r="AM86" s="273"/>
      <c r="AN86" s="273"/>
      <c r="AO86" s="273"/>
      <c r="AP86" s="273"/>
      <c r="AQ86" s="273"/>
      <c r="AR86" s="273"/>
      <c r="AS86" s="273"/>
      <c r="AT86" s="273"/>
      <c r="AU86" s="273" t="str" cm="1">
        <f t="array" ref="AU86">_xlfn.IFS('厚労省書式 分析依頼書（※こちらにご記入下さい）'!U60="","",TRUE,'厚労省書式 分析依頼書（※こちらにご記入下さい）'!U60)</f>
        <v/>
      </c>
      <c r="AV86" s="273"/>
      <c r="AW86" s="273"/>
      <c r="AX86" s="273"/>
      <c r="AY86" s="273"/>
      <c r="AZ86" s="273"/>
      <c r="BA86" s="273"/>
      <c r="BB86" s="273"/>
      <c r="BC86" s="273"/>
      <c r="BD86" s="273"/>
      <c r="BE86" s="273" t="str" cm="1">
        <f t="array" ref="BE86">_xlfn.IFS('厚労省書式 分析依頼書（※こちらにご記入下さい）'!O60="","",TRUE,'厚労省書式 分析依頼書（※こちらにご記入下さい）'!O60)</f>
        <v/>
      </c>
      <c r="BF86" s="273"/>
      <c r="BG86" s="273"/>
      <c r="BH86" s="273"/>
      <c r="BI86" s="273"/>
      <c r="BJ86" s="273"/>
      <c r="BK86" s="273"/>
      <c r="BL86" s="274" t="str">
        <f>IF('厚労省書式 分析依頼書（※こちらにご記入下さい）'!L60="","",IF($J$37="",'厚労省書式 分析依頼書（※こちらにご記入下さい）'!$AG$6&amp;"・"&amp;$AF$37,'厚労省書式 分析依頼書（※こちらにご記入下さい）'!$AG$6))</f>
        <v/>
      </c>
      <c r="BM86" s="274"/>
      <c r="BN86" s="274"/>
      <c r="BO86" s="275"/>
      <c r="CM86" s="63" t="str">
        <f t="shared" si="0"/>
        <v>定性分析</v>
      </c>
    </row>
    <row r="87" spans="2:91" ht="27.75" customHeight="1">
      <c r="B87" s="279">
        <v>22</v>
      </c>
      <c r="C87" s="280"/>
      <c r="D87" s="273" t="str" cm="1">
        <f t="array" ref="D87">_xlfn.IFS('厚労省書式 分析依頼書（※こちらにご記入下さい）'!L61="","",TRUE,'厚労省書式 分析依頼書（※こちらにご記入下さい）'!L61)</f>
        <v/>
      </c>
      <c r="E87" s="273"/>
      <c r="F87" s="273"/>
      <c r="G87" s="273"/>
      <c r="H87" s="273"/>
      <c r="I87" s="273"/>
      <c r="J87" s="273"/>
      <c r="K87" s="273"/>
      <c r="L87" s="273"/>
      <c r="M87" s="273"/>
      <c r="N87" s="273"/>
      <c r="O87" s="273"/>
      <c r="P87" s="278" t="str" cm="1">
        <f t="array" ref="P87">_xlfn.IFS('厚労省書式 分析依頼書（※こちらにご記入下さい）'!AB61="","",TRUE,'厚労省書式 分析依頼書（※こちらにご記入下さい）'!AB61)</f>
        <v/>
      </c>
      <c r="Q87" s="278"/>
      <c r="R87" s="278"/>
      <c r="S87" s="278"/>
      <c r="T87" s="278"/>
      <c r="U87" s="278"/>
      <c r="V87" s="273" t="str" cm="1">
        <f t="array" ref="V87">_xlfn.IFS('厚労省書式 分析依頼書（※こちらにご記入下さい）'!X61="","",TRUE,'厚労省書式 分析依頼書（※こちらにご記入下さい）'!X61)</f>
        <v/>
      </c>
      <c r="W87" s="273"/>
      <c r="X87" s="273"/>
      <c r="Y87" s="273"/>
      <c r="Z87" s="273"/>
      <c r="AA87" s="273"/>
      <c r="AB87" s="273"/>
      <c r="AC87" s="273"/>
      <c r="AD87" s="273"/>
      <c r="AE87" s="273"/>
      <c r="AF87" s="273"/>
      <c r="AG87" s="273"/>
      <c r="AH87" s="273"/>
      <c r="AI87" s="273"/>
      <c r="AJ87" s="273"/>
      <c r="AK87" s="273" t="str" cm="1">
        <f t="array" ref="AK87">_xlfn.IFS('厚労省書式 分析依頼書（※こちらにご記入下さい）'!R61="","",TRUE,'厚労省書式 分析依頼書（※こちらにご記入下さい）'!R61)</f>
        <v/>
      </c>
      <c r="AL87" s="273"/>
      <c r="AM87" s="273"/>
      <c r="AN87" s="273"/>
      <c r="AO87" s="273"/>
      <c r="AP87" s="273"/>
      <c r="AQ87" s="273"/>
      <c r="AR87" s="273"/>
      <c r="AS87" s="273"/>
      <c r="AT87" s="273"/>
      <c r="AU87" s="273" t="str" cm="1">
        <f t="array" ref="AU87">_xlfn.IFS('厚労省書式 分析依頼書（※こちらにご記入下さい）'!U61="","",TRUE,'厚労省書式 分析依頼書（※こちらにご記入下さい）'!U61)</f>
        <v/>
      </c>
      <c r="AV87" s="273"/>
      <c r="AW87" s="273"/>
      <c r="AX87" s="273"/>
      <c r="AY87" s="273"/>
      <c r="AZ87" s="273"/>
      <c r="BA87" s="273"/>
      <c r="BB87" s="273"/>
      <c r="BC87" s="273"/>
      <c r="BD87" s="273"/>
      <c r="BE87" s="273" t="str" cm="1">
        <f t="array" ref="BE87">_xlfn.IFS('厚労省書式 分析依頼書（※こちらにご記入下さい）'!O61="","",TRUE,'厚労省書式 分析依頼書（※こちらにご記入下さい）'!O61)</f>
        <v/>
      </c>
      <c r="BF87" s="273"/>
      <c r="BG87" s="273"/>
      <c r="BH87" s="273"/>
      <c r="BI87" s="273"/>
      <c r="BJ87" s="273"/>
      <c r="BK87" s="273"/>
      <c r="BL87" s="274" t="str">
        <f>IF('厚労省書式 分析依頼書（※こちらにご記入下さい）'!L61="","",IF($J$37="",'厚労省書式 分析依頼書（※こちらにご記入下さい）'!$AG$6&amp;"・"&amp;$AF$37,'厚労省書式 分析依頼書（※こちらにご記入下さい）'!$AG$6))</f>
        <v/>
      </c>
      <c r="BM87" s="274"/>
      <c r="BN87" s="274"/>
      <c r="BO87" s="275"/>
      <c r="CM87" s="63" t="str">
        <f t="shared" si="0"/>
        <v>定性分析</v>
      </c>
    </row>
    <row r="88" spans="2:91" ht="27.75" customHeight="1">
      <c r="B88" s="279">
        <v>23</v>
      </c>
      <c r="C88" s="280"/>
      <c r="D88" s="273" t="str" cm="1">
        <f t="array" ref="D88">_xlfn.IFS('厚労省書式 分析依頼書（※こちらにご記入下さい）'!L62="","",TRUE,'厚労省書式 分析依頼書（※こちらにご記入下さい）'!L62)</f>
        <v/>
      </c>
      <c r="E88" s="273"/>
      <c r="F88" s="273"/>
      <c r="G88" s="273"/>
      <c r="H88" s="273"/>
      <c r="I88" s="273"/>
      <c r="J88" s="273"/>
      <c r="K88" s="273"/>
      <c r="L88" s="273"/>
      <c r="M88" s="273"/>
      <c r="N88" s="273"/>
      <c r="O88" s="273"/>
      <c r="P88" s="278" t="str" cm="1">
        <f t="array" ref="P88">_xlfn.IFS('厚労省書式 分析依頼書（※こちらにご記入下さい）'!AB62="","",TRUE,'厚労省書式 分析依頼書（※こちらにご記入下さい）'!AB62)</f>
        <v/>
      </c>
      <c r="Q88" s="278"/>
      <c r="R88" s="278"/>
      <c r="S88" s="278"/>
      <c r="T88" s="278"/>
      <c r="U88" s="278"/>
      <c r="V88" s="273" t="str" cm="1">
        <f t="array" ref="V88">_xlfn.IFS('厚労省書式 分析依頼書（※こちらにご記入下さい）'!X62="","",TRUE,'厚労省書式 分析依頼書（※こちらにご記入下さい）'!X62)</f>
        <v/>
      </c>
      <c r="W88" s="273"/>
      <c r="X88" s="273"/>
      <c r="Y88" s="273"/>
      <c r="Z88" s="273"/>
      <c r="AA88" s="273"/>
      <c r="AB88" s="273"/>
      <c r="AC88" s="273"/>
      <c r="AD88" s="273"/>
      <c r="AE88" s="273"/>
      <c r="AF88" s="273"/>
      <c r="AG88" s="273"/>
      <c r="AH88" s="273"/>
      <c r="AI88" s="273"/>
      <c r="AJ88" s="273"/>
      <c r="AK88" s="273" t="str" cm="1">
        <f t="array" ref="AK88">_xlfn.IFS('厚労省書式 分析依頼書（※こちらにご記入下さい）'!R62="","",TRUE,'厚労省書式 分析依頼書（※こちらにご記入下さい）'!R62)</f>
        <v/>
      </c>
      <c r="AL88" s="273"/>
      <c r="AM88" s="273"/>
      <c r="AN88" s="273"/>
      <c r="AO88" s="273"/>
      <c r="AP88" s="273"/>
      <c r="AQ88" s="273"/>
      <c r="AR88" s="273"/>
      <c r="AS88" s="273"/>
      <c r="AT88" s="273"/>
      <c r="AU88" s="273" t="str" cm="1">
        <f t="array" ref="AU88">_xlfn.IFS('厚労省書式 分析依頼書（※こちらにご記入下さい）'!U62="","",TRUE,'厚労省書式 分析依頼書（※こちらにご記入下さい）'!U62)</f>
        <v/>
      </c>
      <c r="AV88" s="273"/>
      <c r="AW88" s="273"/>
      <c r="AX88" s="273"/>
      <c r="AY88" s="273"/>
      <c r="AZ88" s="273"/>
      <c r="BA88" s="273"/>
      <c r="BB88" s="273"/>
      <c r="BC88" s="273"/>
      <c r="BD88" s="273"/>
      <c r="BE88" s="273" t="str" cm="1">
        <f t="array" ref="BE88">_xlfn.IFS('厚労省書式 分析依頼書（※こちらにご記入下さい）'!O62="","",TRUE,'厚労省書式 分析依頼書（※こちらにご記入下さい）'!O62)</f>
        <v/>
      </c>
      <c r="BF88" s="273"/>
      <c r="BG88" s="273"/>
      <c r="BH88" s="273"/>
      <c r="BI88" s="273"/>
      <c r="BJ88" s="273"/>
      <c r="BK88" s="273"/>
      <c r="BL88" s="274" t="str">
        <f>IF('厚労省書式 分析依頼書（※こちらにご記入下さい）'!L62="","",IF($J$37="",'厚労省書式 分析依頼書（※こちらにご記入下さい）'!$AG$6&amp;"・"&amp;$AF$37,'厚労省書式 分析依頼書（※こちらにご記入下さい）'!$AG$6))</f>
        <v/>
      </c>
      <c r="BM88" s="274"/>
      <c r="BN88" s="274"/>
      <c r="BO88" s="275"/>
      <c r="CM88" s="63" t="str">
        <f t="shared" si="0"/>
        <v>定性分析</v>
      </c>
    </row>
    <row r="89" spans="2:91" ht="27.75" customHeight="1">
      <c r="B89" s="279">
        <v>24</v>
      </c>
      <c r="C89" s="280"/>
      <c r="D89" s="273" t="str" cm="1">
        <f t="array" ref="D89">_xlfn.IFS('厚労省書式 分析依頼書（※こちらにご記入下さい）'!L63="","",TRUE,'厚労省書式 分析依頼書（※こちらにご記入下さい）'!L63)</f>
        <v/>
      </c>
      <c r="E89" s="273"/>
      <c r="F89" s="273"/>
      <c r="G89" s="273"/>
      <c r="H89" s="273"/>
      <c r="I89" s="273"/>
      <c r="J89" s="273"/>
      <c r="K89" s="273"/>
      <c r="L89" s="273"/>
      <c r="M89" s="273"/>
      <c r="N89" s="273"/>
      <c r="O89" s="273"/>
      <c r="P89" s="278" t="str" cm="1">
        <f t="array" ref="P89">_xlfn.IFS('厚労省書式 分析依頼書（※こちらにご記入下さい）'!AB63="","",TRUE,'厚労省書式 分析依頼書（※こちらにご記入下さい）'!AB63)</f>
        <v/>
      </c>
      <c r="Q89" s="278"/>
      <c r="R89" s="278"/>
      <c r="S89" s="278"/>
      <c r="T89" s="278"/>
      <c r="U89" s="278"/>
      <c r="V89" s="273" t="str" cm="1">
        <f t="array" ref="V89">_xlfn.IFS('厚労省書式 分析依頼書（※こちらにご記入下さい）'!X63="","",TRUE,'厚労省書式 分析依頼書（※こちらにご記入下さい）'!X63)</f>
        <v/>
      </c>
      <c r="W89" s="273"/>
      <c r="X89" s="273"/>
      <c r="Y89" s="273"/>
      <c r="Z89" s="273"/>
      <c r="AA89" s="273"/>
      <c r="AB89" s="273"/>
      <c r="AC89" s="273"/>
      <c r="AD89" s="273"/>
      <c r="AE89" s="273"/>
      <c r="AF89" s="273"/>
      <c r="AG89" s="273"/>
      <c r="AH89" s="273"/>
      <c r="AI89" s="273"/>
      <c r="AJ89" s="273"/>
      <c r="AK89" s="273" t="str" cm="1">
        <f t="array" ref="AK89">_xlfn.IFS('厚労省書式 分析依頼書（※こちらにご記入下さい）'!R63="","",TRUE,'厚労省書式 分析依頼書（※こちらにご記入下さい）'!R63)</f>
        <v/>
      </c>
      <c r="AL89" s="273"/>
      <c r="AM89" s="273"/>
      <c r="AN89" s="273"/>
      <c r="AO89" s="273"/>
      <c r="AP89" s="273"/>
      <c r="AQ89" s="273"/>
      <c r="AR89" s="273"/>
      <c r="AS89" s="273"/>
      <c r="AT89" s="273"/>
      <c r="AU89" s="273" t="str" cm="1">
        <f t="array" ref="AU89">_xlfn.IFS('厚労省書式 分析依頼書（※こちらにご記入下さい）'!U63="","",TRUE,'厚労省書式 分析依頼書（※こちらにご記入下さい）'!U63)</f>
        <v/>
      </c>
      <c r="AV89" s="273"/>
      <c r="AW89" s="273"/>
      <c r="AX89" s="273"/>
      <c r="AY89" s="273"/>
      <c r="AZ89" s="273"/>
      <c r="BA89" s="273"/>
      <c r="BB89" s="273"/>
      <c r="BC89" s="273"/>
      <c r="BD89" s="273"/>
      <c r="BE89" s="273" t="str" cm="1">
        <f t="array" ref="BE89">_xlfn.IFS('厚労省書式 分析依頼書（※こちらにご記入下さい）'!O63="","",TRUE,'厚労省書式 分析依頼書（※こちらにご記入下さい）'!O63)</f>
        <v/>
      </c>
      <c r="BF89" s="273"/>
      <c r="BG89" s="273"/>
      <c r="BH89" s="273"/>
      <c r="BI89" s="273"/>
      <c r="BJ89" s="273"/>
      <c r="BK89" s="273"/>
      <c r="BL89" s="274" t="str">
        <f>IF('厚労省書式 分析依頼書（※こちらにご記入下さい）'!L63="","",IF($J$37="",'厚労省書式 分析依頼書（※こちらにご記入下さい）'!$AG$6&amp;"・"&amp;$AF$37,'厚労省書式 分析依頼書（※こちらにご記入下さい）'!$AG$6))</f>
        <v/>
      </c>
      <c r="BM89" s="274"/>
      <c r="BN89" s="274"/>
      <c r="BO89" s="275"/>
      <c r="CM89" s="63" t="str">
        <f t="shared" si="0"/>
        <v>定性分析</v>
      </c>
    </row>
    <row r="90" spans="2:91" ht="27.75" customHeight="1">
      <c r="B90" s="279">
        <v>25</v>
      </c>
      <c r="C90" s="280"/>
      <c r="D90" s="273" t="str" cm="1">
        <f t="array" ref="D90">_xlfn.IFS('厚労省書式 分析依頼書（※こちらにご記入下さい）'!L64="","",TRUE,'厚労省書式 分析依頼書（※こちらにご記入下さい）'!L64)</f>
        <v/>
      </c>
      <c r="E90" s="273"/>
      <c r="F90" s="273"/>
      <c r="G90" s="273"/>
      <c r="H90" s="273"/>
      <c r="I90" s="273"/>
      <c r="J90" s="273"/>
      <c r="K90" s="273"/>
      <c r="L90" s="273"/>
      <c r="M90" s="273"/>
      <c r="N90" s="273"/>
      <c r="O90" s="273"/>
      <c r="P90" s="278" t="str" cm="1">
        <f t="array" ref="P90">_xlfn.IFS('厚労省書式 分析依頼書（※こちらにご記入下さい）'!AB64="","",TRUE,'厚労省書式 分析依頼書（※こちらにご記入下さい）'!AB64)</f>
        <v/>
      </c>
      <c r="Q90" s="278"/>
      <c r="R90" s="278"/>
      <c r="S90" s="278"/>
      <c r="T90" s="278"/>
      <c r="U90" s="278"/>
      <c r="V90" s="273" t="str" cm="1">
        <f t="array" ref="V90">_xlfn.IFS('厚労省書式 分析依頼書（※こちらにご記入下さい）'!X64="","",TRUE,'厚労省書式 分析依頼書（※こちらにご記入下さい）'!X64)</f>
        <v/>
      </c>
      <c r="W90" s="273"/>
      <c r="X90" s="273"/>
      <c r="Y90" s="273"/>
      <c r="Z90" s="273"/>
      <c r="AA90" s="273"/>
      <c r="AB90" s="273"/>
      <c r="AC90" s="273"/>
      <c r="AD90" s="273"/>
      <c r="AE90" s="273"/>
      <c r="AF90" s="273"/>
      <c r="AG90" s="273"/>
      <c r="AH90" s="273"/>
      <c r="AI90" s="273"/>
      <c r="AJ90" s="273"/>
      <c r="AK90" s="273" t="str" cm="1">
        <f t="array" ref="AK90">_xlfn.IFS('厚労省書式 分析依頼書（※こちらにご記入下さい）'!R64="","",TRUE,'厚労省書式 分析依頼書（※こちらにご記入下さい）'!R64)</f>
        <v/>
      </c>
      <c r="AL90" s="273"/>
      <c r="AM90" s="273"/>
      <c r="AN90" s="273"/>
      <c r="AO90" s="273"/>
      <c r="AP90" s="273"/>
      <c r="AQ90" s="273"/>
      <c r="AR90" s="273"/>
      <c r="AS90" s="273"/>
      <c r="AT90" s="273"/>
      <c r="AU90" s="273" t="str" cm="1">
        <f t="array" ref="AU90">_xlfn.IFS('厚労省書式 分析依頼書（※こちらにご記入下さい）'!U64="","",TRUE,'厚労省書式 分析依頼書（※こちらにご記入下さい）'!U64)</f>
        <v/>
      </c>
      <c r="AV90" s="273"/>
      <c r="AW90" s="273"/>
      <c r="AX90" s="273"/>
      <c r="AY90" s="273"/>
      <c r="AZ90" s="273"/>
      <c r="BA90" s="273"/>
      <c r="BB90" s="273"/>
      <c r="BC90" s="273"/>
      <c r="BD90" s="273"/>
      <c r="BE90" s="273" t="str" cm="1">
        <f t="array" ref="BE90">_xlfn.IFS('厚労省書式 分析依頼書（※こちらにご記入下さい）'!O64="","",TRUE,'厚労省書式 分析依頼書（※こちらにご記入下さい）'!O64)</f>
        <v/>
      </c>
      <c r="BF90" s="273"/>
      <c r="BG90" s="273"/>
      <c r="BH90" s="273"/>
      <c r="BI90" s="273"/>
      <c r="BJ90" s="273"/>
      <c r="BK90" s="273"/>
      <c r="BL90" s="274" t="str">
        <f>IF('厚労省書式 分析依頼書（※こちらにご記入下さい）'!L64="","",IF($J$37="",'厚労省書式 分析依頼書（※こちらにご記入下さい）'!$AG$6&amp;"・"&amp;$AF$37,'厚労省書式 分析依頼書（※こちらにご記入下さい）'!$AG$6))</f>
        <v/>
      </c>
      <c r="BM90" s="274"/>
      <c r="BN90" s="274"/>
      <c r="BO90" s="275"/>
      <c r="CM90" s="63" t="str">
        <f t="shared" si="0"/>
        <v>定性分析</v>
      </c>
    </row>
    <row r="91" spans="2:91" ht="27.75" customHeight="1">
      <c r="B91" s="279">
        <v>26</v>
      </c>
      <c r="C91" s="280"/>
      <c r="D91" s="273" t="str" cm="1">
        <f t="array" ref="D91">_xlfn.IFS('厚労省書式 分析依頼書（※こちらにご記入下さい）'!L65="","",TRUE,'厚労省書式 分析依頼書（※こちらにご記入下さい）'!L65)</f>
        <v/>
      </c>
      <c r="E91" s="273"/>
      <c r="F91" s="273"/>
      <c r="G91" s="273"/>
      <c r="H91" s="273"/>
      <c r="I91" s="273"/>
      <c r="J91" s="273"/>
      <c r="K91" s="273"/>
      <c r="L91" s="273"/>
      <c r="M91" s="273"/>
      <c r="N91" s="273"/>
      <c r="O91" s="273"/>
      <c r="P91" s="278" t="str" cm="1">
        <f t="array" ref="P91">_xlfn.IFS('厚労省書式 分析依頼書（※こちらにご記入下さい）'!AB65="","",TRUE,'厚労省書式 分析依頼書（※こちらにご記入下さい）'!AB65)</f>
        <v/>
      </c>
      <c r="Q91" s="278"/>
      <c r="R91" s="278"/>
      <c r="S91" s="278"/>
      <c r="T91" s="278"/>
      <c r="U91" s="278"/>
      <c r="V91" s="273" t="str" cm="1">
        <f t="array" ref="V91">_xlfn.IFS('厚労省書式 分析依頼書（※こちらにご記入下さい）'!X65="","",TRUE,'厚労省書式 分析依頼書（※こちらにご記入下さい）'!X65)</f>
        <v/>
      </c>
      <c r="W91" s="273"/>
      <c r="X91" s="273"/>
      <c r="Y91" s="273"/>
      <c r="Z91" s="273"/>
      <c r="AA91" s="273"/>
      <c r="AB91" s="273"/>
      <c r="AC91" s="273"/>
      <c r="AD91" s="273"/>
      <c r="AE91" s="273"/>
      <c r="AF91" s="273"/>
      <c r="AG91" s="273"/>
      <c r="AH91" s="273"/>
      <c r="AI91" s="273"/>
      <c r="AJ91" s="273"/>
      <c r="AK91" s="273" t="str" cm="1">
        <f t="array" ref="AK91">_xlfn.IFS('厚労省書式 分析依頼書（※こちらにご記入下さい）'!R65="","",TRUE,'厚労省書式 分析依頼書（※こちらにご記入下さい）'!R65)</f>
        <v/>
      </c>
      <c r="AL91" s="273"/>
      <c r="AM91" s="273"/>
      <c r="AN91" s="273"/>
      <c r="AO91" s="273"/>
      <c r="AP91" s="273"/>
      <c r="AQ91" s="273"/>
      <c r="AR91" s="273"/>
      <c r="AS91" s="273"/>
      <c r="AT91" s="273"/>
      <c r="AU91" s="273" t="str" cm="1">
        <f t="array" ref="AU91">_xlfn.IFS('厚労省書式 分析依頼書（※こちらにご記入下さい）'!U65="","",TRUE,'厚労省書式 分析依頼書（※こちらにご記入下さい）'!U65)</f>
        <v/>
      </c>
      <c r="AV91" s="273"/>
      <c r="AW91" s="273"/>
      <c r="AX91" s="273"/>
      <c r="AY91" s="273"/>
      <c r="AZ91" s="273"/>
      <c r="BA91" s="273"/>
      <c r="BB91" s="273"/>
      <c r="BC91" s="273"/>
      <c r="BD91" s="273"/>
      <c r="BE91" s="273" t="str" cm="1">
        <f t="array" ref="BE91">_xlfn.IFS('厚労省書式 分析依頼書（※こちらにご記入下さい）'!O65="","",TRUE,'厚労省書式 分析依頼書（※こちらにご記入下さい）'!O65)</f>
        <v/>
      </c>
      <c r="BF91" s="273"/>
      <c r="BG91" s="273"/>
      <c r="BH91" s="273"/>
      <c r="BI91" s="273"/>
      <c r="BJ91" s="273"/>
      <c r="BK91" s="273"/>
      <c r="BL91" s="274" t="str">
        <f>IF('厚労省書式 分析依頼書（※こちらにご記入下さい）'!L65="","",IF($J$37="",'厚労省書式 分析依頼書（※こちらにご記入下さい）'!$AG$6&amp;"・"&amp;$AF$37,'厚労省書式 分析依頼書（※こちらにご記入下さい）'!$AG$6))</f>
        <v/>
      </c>
      <c r="BM91" s="274"/>
      <c r="BN91" s="274"/>
      <c r="BO91" s="275"/>
      <c r="CM91" s="63" t="str">
        <f t="shared" si="0"/>
        <v>定性分析</v>
      </c>
    </row>
    <row r="92" spans="2:91" ht="27.75" customHeight="1">
      <c r="B92" s="279">
        <v>27</v>
      </c>
      <c r="C92" s="280"/>
      <c r="D92" s="273" t="str" cm="1">
        <f t="array" ref="D92">_xlfn.IFS('厚労省書式 分析依頼書（※こちらにご記入下さい）'!L66="","",TRUE,'厚労省書式 分析依頼書（※こちらにご記入下さい）'!L66)</f>
        <v/>
      </c>
      <c r="E92" s="273"/>
      <c r="F92" s="273"/>
      <c r="G92" s="273"/>
      <c r="H92" s="273"/>
      <c r="I92" s="273"/>
      <c r="J92" s="273"/>
      <c r="K92" s="273"/>
      <c r="L92" s="273"/>
      <c r="M92" s="273"/>
      <c r="N92" s="273"/>
      <c r="O92" s="273"/>
      <c r="P92" s="278" t="str" cm="1">
        <f t="array" ref="P92">_xlfn.IFS('厚労省書式 分析依頼書（※こちらにご記入下さい）'!AB66="","",TRUE,'厚労省書式 分析依頼書（※こちらにご記入下さい）'!AB66)</f>
        <v/>
      </c>
      <c r="Q92" s="278"/>
      <c r="R92" s="278"/>
      <c r="S92" s="278"/>
      <c r="T92" s="278"/>
      <c r="U92" s="278"/>
      <c r="V92" s="273" t="str" cm="1">
        <f t="array" ref="V92">_xlfn.IFS('厚労省書式 分析依頼書（※こちらにご記入下さい）'!X66="","",TRUE,'厚労省書式 分析依頼書（※こちらにご記入下さい）'!X66)</f>
        <v/>
      </c>
      <c r="W92" s="273"/>
      <c r="X92" s="273"/>
      <c r="Y92" s="273"/>
      <c r="Z92" s="273"/>
      <c r="AA92" s="273"/>
      <c r="AB92" s="273"/>
      <c r="AC92" s="273"/>
      <c r="AD92" s="273"/>
      <c r="AE92" s="273"/>
      <c r="AF92" s="273"/>
      <c r="AG92" s="273"/>
      <c r="AH92" s="273"/>
      <c r="AI92" s="273"/>
      <c r="AJ92" s="273"/>
      <c r="AK92" s="273" t="str" cm="1">
        <f t="array" ref="AK92">_xlfn.IFS('厚労省書式 分析依頼書（※こちらにご記入下さい）'!R66="","",TRUE,'厚労省書式 分析依頼書（※こちらにご記入下さい）'!R66)</f>
        <v/>
      </c>
      <c r="AL92" s="273"/>
      <c r="AM92" s="273"/>
      <c r="AN92" s="273"/>
      <c r="AO92" s="273"/>
      <c r="AP92" s="273"/>
      <c r="AQ92" s="273"/>
      <c r="AR92" s="273"/>
      <c r="AS92" s="273"/>
      <c r="AT92" s="273"/>
      <c r="AU92" s="273" t="str" cm="1">
        <f t="array" ref="AU92">_xlfn.IFS('厚労省書式 分析依頼書（※こちらにご記入下さい）'!U66="","",TRUE,'厚労省書式 分析依頼書（※こちらにご記入下さい）'!U66)</f>
        <v/>
      </c>
      <c r="AV92" s="273"/>
      <c r="AW92" s="273"/>
      <c r="AX92" s="273"/>
      <c r="AY92" s="273"/>
      <c r="AZ92" s="273"/>
      <c r="BA92" s="273"/>
      <c r="BB92" s="273"/>
      <c r="BC92" s="273"/>
      <c r="BD92" s="273"/>
      <c r="BE92" s="273" t="str" cm="1">
        <f t="array" ref="BE92">_xlfn.IFS('厚労省書式 分析依頼書（※こちらにご記入下さい）'!O66="","",TRUE,'厚労省書式 分析依頼書（※こちらにご記入下さい）'!O66)</f>
        <v/>
      </c>
      <c r="BF92" s="273"/>
      <c r="BG92" s="273"/>
      <c r="BH92" s="273"/>
      <c r="BI92" s="273"/>
      <c r="BJ92" s="273"/>
      <c r="BK92" s="273"/>
      <c r="BL92" s="274" t="str">
        <f>IF('厚労省書式 分析依頼書（※こちらにご記入下さい）'!L66="","",IF($J$37="",'厚労省書式 分析依頼書（※こちらにご記入下さい）'!$AG$6&amp;"・"&amp;$AF$37,'厚労省書式 分析依頼書（※こちらにご記入下さい）'!$AG$6))</f>
        <v/>
      </c>
      <c r="BM92" s="274"/>
      <c r="BN92" s="274"/>
      <c r="BO92" s="275"/>
      <c r="CM92" s="63" t="str">
        <f t="shared" si="0"/>
        <v>定性分析</v>
      </c>
    </row>
    <row r="93" spans="2:91" ht="27.75" customHeight="1">
      <c r="B93" s="279">
        <v>28</v>
      </c>
      <c r="C93" s="280"/>
      <c r="D93" s="273" t="str" cm="1">
        <f t="array" ref="D93">_xlfn.IFS('厚労省書式 分析依頼書（※こちらにご記入下さい）'!L67="","",TRUE,'厚労省書式 分析依頼書（※こちらにご記入下さい）'!L67)</f>
        <v/>
      </c>
      <c r="E93" s="273"/>
      <c r="F93" s="273"/>
      <c r="G93" s="273"/>
      <c r="H93" s="273"/>
      <c r="I93" s="273"/>
      <c r="J93" s="273"/>
      <c r="K93" s="273"/>
      <c r="L93" s="273"/>
      <c r="M93" s="273"/>
      <c r="N93" s="273"/>
      <c r="O93" s="273"/>
      <c r="P93" s="278" t="str" cm="1">
        <f t="array" ref="P93">_xlfn.IFS('厚労省書式 分析依頼書（※こちらにご記入下さい）'!AB67="","",TRUE,'厚労省書式 分析依頼書（※こちらにご記入下さい）'!AB67)</f>
        <v/>
      </c>
      <c r="Q93" s="278"/>
      <c r="R93" s="278"/>
      <c r="S93" s="278"/>
      <c r="T93" s="278"/>
      <c r="U93" s="278"/>
      <c r="V93" s="273" t="str" cm="1">
        <f t="array" ref="V93">_xlfn.IFS('厚労省書式 分析依頼書（※こちらにご記入下さい）'!X67="","",TRUE,'厚労省書式 分析依頼書（※こちらにご記入下さい）'!X67)</f>
        <v/>
      </c>
      <c r="W93" s="273"/>
      <c r="X93" s="273"/>
      <c r="Y93" s="273"/>
      <c r="Z93" s="273"/>
      <c r="AA93" s="273"/>
      <c r="AB93" s="273"/>
      <c r="AC93" s="273"/>
      <c r="AD93" s="273"/>
      <c r="AE93" s="273"/>
      <c r="AF93" s="273"/>
      <c r="AG93" s="273"/>
      <c r="AH93" s="273"/>
      <c r="AI93" s="273"/>
      <c r="AJ93" s="273"/>
      <c r="AK93" s="273" t="str" cm="1">
        <f t="array" ref="AK93">_xlfn.IFS('厚労省書式 分析依頼書（※こちらにご記入下さい）'!R67="","",TRUE,'厚労省書式 分析依頼書（※こちらにご記入下さい）'!R67)</f>
        <v/>
      </c>
      <c r="AL93" s="273"/>
      <c r="AM93" s="273"/>
      <c r="AN93" s="273"/>
      <c r="AO93" s="273"/>
      <c r="AP93" s="273"/>
      <c r="AQ93" s="273"/>
      <c r="AR93" s="273"/>
      <c r="AS93" s="273"/>
      <c r="AT93" s="273"/>
      <c r="AU93" s="273" t="str" cm="1">
        <f t="array" ref="AU93">_xlfn.IFS('厚労省書式 分析依頼書（※こちらにご記入下さい）'!U67="","",TRUE,'厚労省書式 分析依頼書（※こちらにご記入下さい）'!U67)</f>
        <v/>
      </c>
      <c r="AV93" s="273"/>
      <c r="AW93" s="273"/>
      <c r="AX93" s="273"/>
      <c r="AY93" s="273"/>
      <c r="AZ93" s="273"/>
      <c r="BA93" s="273"/>
      <c r="BB93" s="273"/>
      <c r="BC93" s="273"/>
      <c r="BD93" s="273"/>
      <c r="BE93" s="273" t="str" cm="1">
        <f t="array" ref="BE93">_xlfn.IFS('厚労省書式 分析依頼書（※こちらにご記入下さい）'!O67="","",TRUE,'厚労省書式 分析依頼書（※こちらにご記入下さい）'!O67)</f>
        <v/>
      </c>
      <c r="BF93" s="273"/>
      <c r="BG93" s="273"/>
      <c r="BH93" s="273"/>
      <c r="BI93" s="273"/>
      <c r="BJ93" s="273"/>
      <c r="BK93" s="273"/>
      <c r="BL93" s="274" t="str">
        <f>IF('厚労省書式 分析依頼書（※こちらにご記入下さい）'!L67="","",IF($J$37="",'厚労省書式 分析依頼書（※こちらにご記入下さい）'!$AG$6&amp;"・"&amp;$AF$37,'厚労省書式 分析依頼書（※こちらにご記入下さい）'!$AG$6))</f>
        <v/>
      </c>
      <c r="BM93" s="274"/>
      <c r="BN93" s="274"/>
      <c r="BO93" s="275"/>
      <c r="CM93" s="63" t="str">
        <f t="shared" si="0"/>
        <v>定性分析</v>
      </c>
    </row>
    <row r="94" spans="2:91" ht="27.75" customHeight="1">
      <c r="B94" s="279">
        <v>29</v>
      </c>
      <c r="C94" s="280"/>
      <c r="D94" s="273" t="str" cm="1">
        <f t="array" ref="D94">_xlfn.IFS('厚労省書式 分析依頼書（※こちらにご記入下さい）'!L68="","",TRUE,'厚労省書式 分析依頼書（※こちらにご記入下さい）'!L68)</f>
        <v/>
      </c>
      <c r="E94" s="273"/>
      <c r="F94" s="273"/>
      <c r="G94" s="273"/>
      <c r="H94" s="273"/>
      <c r="I94" s="273"/>
      <c r="J94" s="273"/>
      <c r="K94" s="273"/>
      <c r="L94" s="273"/>
      <c r="M94" s="273"/>
      <c r="N94" s="273"/>
      <c r="O94" s="273"/>
      <c r="P94" s="278" t="str" cm="1">
        <f t="array" ref="P94">_xlfn.IFS('厚労省書式 分析依頼書（※こちらにご記入下さい）'!AB68="","",TRUE,'厚労省書式 分析依頼書（※こちらにご記入下さい）'!AB68)</f>
        <v/>
      </c>
      <c r="Q94" s="278"/>
      <c r="R94" s="278"/>
      <c r="S94" s="278"/>
      <c r="T94" s="278"/>
      <c r="U94" s="278"/>
      <c r="V94" s="273" t="str" cm="1">
        <f t="array" ref="V94">_xlfn.IFS('厚労省書式 分析依頼書（※こちらにご記入下さい）'!X68="","",TRUE,'厚労省書式 分析依頼書（※こちらにご記入下さい）'!X68)</f>
        <v/>
      </c>
      <c r="W94" s="273"/>
      <c r="X94" s="273"/>
      <c r="Y94" s="273"/>
      <c r="Z94" s="273"/>
      <c r="AA94" s="273"/>
      <c r="AB94" s="273"/>
      <c r="AC94" s="273"/>
      <c r="AD94" s="273"/>
      <c r="AE94" s="273"/>
      <c r="AF94" s="273"/>
      <c r="AG94" s="273"/>
      <c r="AH94" s="273"/>
      <c r="AI94" s="273"/>
      <c r="AJ94" s="273"/>
      <c r="AK94" s="273" t="str" cm="1">
        <f t="array" ref="AK94">_xlfn.IFS('厚労省書式 分析依頼書（※こちらにご記入下さい）'!R68="","",TRUE,'厚労省書式 分析依頼書（※こちらにご記入下さい）'!R68)</f>
        <v/>
      </c>
      <c r="AL94" s="273"/>
      <c r="AM94" s="273"/>
      <c r="AN94" s="273"/>
      <c r="AO94" s="273"/>
      <c r="AP94" s="273"/>
      <c r="AQ94" s="273"/>
      <c r="AR94" s="273"/>
      <c r="AS94" s="273"/>
      <c r="AT94" s="273"/>
      <c r="AU94" s="273" t="str" cm="1">
        <f t="array" ref="AU94">_xlfn.IFS('厚労省書式 分析依頼書（※こちらにご記入下さい）'!U68="","",TRUE,'厚労省書式 分析依頼書（※こちらにご記入下さい）'!U68)</f>
        <v/>
      </c>
      <c r="AV94" s="273"/>
      <c r="AW94" s="273"/>
      <c r="AX94" s="273"/>
      <c r="AY94" s="273"/>
      <c r="AZ94" s="273"/>
      <c r="BA94" s="273"/>
      <c r="BB94" s="273"/>
      <c r="BC94" s="273"/>
      <c r="BD94" s="273"/>
      <c r="BE94" s="273" t="str" cm="1">
        <f t="array" ref="BE94">_xlfn.IFS('厚労省書式 分析依頼書（※こちらにご記入下さい）'!O68="","",TRUE,'厚労省書式 分析依頼書（※こちらにご記入下さい）'!O68)</f>
        <v/>
      </c>
      <c r="BF94" s="273"/>
      <c r="BG94" s="273"/>
      <c r="BH94" s="273"/>
      <c r="BI94" s="273"/>
      <c r="BJ94" s="273"/>
      <c r="BK94" s="273"/>
      <c r="BL94" s="274" t="str">
        <f>IF('厚労省書式 分析依頼書（※こちらにご記入下さい）'!L68="","",IF($J$37="",'厚労省書式 分析依頼書（※こちらにご記入下さい）'!$AG$6&amp;"・"&amp;$AF$37,'厚労省書式 分析依頼書（※こちらにご記入下さい）'!$AG$6))</f>
        <v/>
      </c>
      <c r="BM94" s="274"/>
      <c r="BN94" s="274"/>
      <c r="BO94" s="275"/>
      <c r="CM94" s="63" t="str">
        <f t="shared" si="0"/>
        <v>定性分析</v>
      </c>
    </row>
    <row r="95" spans="2:91" ht="27.75" customHeight="1" thickBot="1">
      <c r="B95" s="276">
        <v>30</v>
      </c>
      <c r="C95" s="277"/>
      <c r="D95" s="273" t="str" cm="1">
        <f t="array" ref="D95">_xlfn.IFS('厚労省書式 分析依頼書（※こちらにご記入下さい）'!L69="","",TRUE,'厚労省書式 分析依頼書（※こちらにご記入下さい）'!L69)</f>
        <v/>
      </c>
      <c r="E95" s="273"/>
      <c r="F95" s="273"/>
      <c r="G95" s="273"/>
      <c r="H95" s="273"/>
      <c r="I95" s="273"/>
      <c r="J95" s="273"/>
      <c r="K95" s="273"/>
      <c r="L95" s="273"/>
      <c r="M95" s="273"/>
      <c r="N95" s="273"/>
      <c r="O95" s="273"/>
      <c r="P95" s="278" t="str" cm="1">
        <f t="array" ref="P95">_xlfn.IFS('厚労省書式 分析依頼書（※こちらにご記入下さい）'!AB69="","",TRUE,'厚労省書式 分析依頼書（※こちらにご記入下さい）'!AB69)</f>
        <v/>
      </c>
      <c r="Q95" s="278"/>
      <c r="R95" s="278"/>
      <c r="S95" s="278"/>
      <c r="T95" s="278"/>
      <c r="U95" s="278"/>
      <c r="V95" s="273" t="str" cm="1">
        <f t="array" ref="V95">_xlfn.IFS('厚労省書式 分析依頼書（※こちらにご記入下さい）'!X69="","",TRUE,'厚労省書式 分析依頼書（※こちらにご記入下さい）'!X69)</f>
        <v/>
      </c>
      <c r="W95" s="273"/>
      <c r="X95" s="273"/>
      <c r="Y95" s="273"/>
      <c r="Z95" s="273"/>
      <c r="AA95" s="273"/>
      <c r="AB95" s="273"/>
      <c r="AC95" s="273"/>
      <c r="AD95" s="273"/>
      <c r="AE95" s="273"/>
      <c r="AF95" s="273"/>
      <c r="AG95" s="273"/>
      <c r="AH95" s="273"/>
      <c r="AI95" s="273"/>
      <c r="AJ95" s="273"/>
      <c r="AK95" s="273" t="str" cm="1">
        <f t="array" ref="AK95">_xlfn.IFS('厚労省書式 分析依頼書（※こちらにご記入下さい）'!R69="","",TRUE,'厚労省書式 分析依頼書（※こちらにご記入下さい）'!R69)</f>
        <v/>
      </c>
      <c r="AL95" s="273"/>
      <c r="AM95" s="273"/>
      <c r="AN95" s="273"/>
      <c r="AO95" s="273"/>
      <c r="AP95" s="273"/>
      <c r="AQ95" s="273"/>
      <c r="AR95" s="273"/>
      <c r="AS95" s="273"/>
      <c r="AT95" s="273"/>
      <c r="AU95" s="273" t="str" cm="1">
        <f t="array" ref="AU95">_xlfn.IFS('厚労省書式 分析依頼書（※こちらにご記入下さい）'!U69="","",TRUE,'厚労省書式 分析依頼書（※こちらにご記入下さい）'!U69)</f>
        <v/>
      </c>
      <c r="AV95" s="273"/>
      <c r="AW95" s="273"/>
      <c r="AX95" s="273"/>
      <c r="AY95" s="273"/>
      <c r="AZ95" s="273"/>
      <c r="BA95" s="273"/>
      <c r="BB95" s="273"/>
      <c r="BC95" s="273"/>
      <c r="BD95" s="273"/>
      <c r="BE95" s="273" t="str" cm="1">
        <f t="array" ref="BE95">_xlfn.IFS('厚労省書式 分析依頼書（※こちらにご記入下さい）'!O69="","",TRUE,'厚労省書式 分析依頼書（※こちらにご記入下さい）'!O69)</f>
        <v/>
      </c>
      <c r="BF95" s="273"/>
      <c r="BG95" s="273"/>
      <c r="BH95" s="273"/>
      <c r="BI95" s="273"/>
      <c r="BJ95" s="273"/>
      <c r="BK95" s="273"/>
      <c r="BL95" s="274" t="str">
        <f>IF('厚労省書式 分析依頼書（※こちらにご記入下さい）'!L69="","",IF($J$37="",'厚労省書式 分析依頼書（※こちらにご記入下さい）'!$AG$6&amp;"・"&amp;$AF$37,'厚労省書式 分析依頼書（※こちらにご記入下さい）'!$AG$6))</f>
        <v/>
      </c>
      <c r="BM95" s="274"/>
      <c r="BN95" s="274"/>
      <c r="BO95" s="275"/>
      <c r="CM95" s="63" t="str">
        <f t="shared" si="0"/>
        <v>定性分析</v>
      </c>
    </row>
    <row r="96" spans="2:91"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sheetData>
  <sheetProtection algorithmName="SHA-512" hashValue="bYEn2t42aq/bh0cffY8IoAQBmA24+ykunk2xNh2fgFmljE/Apnn38WzZVNAs2eWBNMg3VnGrriaGvZPQ29aFew==" saltValue="ImLfDI5i17zSslskfNbS5w==" spinCount="100000" sheet="1" objects="1" scenarios="1"/>
  <mergeCells count="309">
    <mergeCell ref="B1:T1"/>
    <mergeCell ref="B6:G6"/>
    <mergeCell ref="C8:F8"/>
    <mergeCell ref="C9:F9"/>
    <mergeCell ref="C10:F10"/>
    <mergeCell ref="C11:F11"/>
    <mergeCell ref="C27:J27"/>
    <mergeCell ref="K27:AE27"/>
    <mergeCell ref="C28:J28"/>
    <mergeCell ref="K28:AE28"/>
    <mergeCell ref="C29:J29"/>
    <mergeCell ref="K29:AE29"/>
    <mergeCell ref="B13:Y13"/>
    <mergeCell ref="B24:AF24"/>
    <mergeCell ref="C25:J25"/>
    <mergeCell ref="K25:AE25"/>
    <mergeCell ref="C26:J26"/>
    <mergeCell ref="K26:AE26"/>
    <mergeCell ref="C33:J33"/>
    <mergeCell ref="K33:AE33"/>
    <mergeCell ref="B35:Y35"/>
    <mergeCell ref="C37:I38"/>
    <mergeCell ref="J37:AE38"/>
    <mergeCell ref="AF37:BE38"/>
    <mergeCell ref="AI36:AM36"/>
    <mergeCell ref="AO36:AS36"/>
    <mergeCell ref="C30:J30"/>
    <mergeCell ref="K30:AE30"/>
    <mergeCell ref="C31:J31"/>
    <mergeCell ref="K31:AE31"/>
    <mergeCell ref="C32:J32"/>
    <mergeCell ref="K32:AE32"/>
    <mergeCell ref="AF43:AY43"/>
    <mergeCell ref="C44:I44"/>
    <mergeCell ref="J44:AE44"/>
    <mergeCell ref="AF44:AR44"/>
    <mergeCell ref="C47:I47"/>
    <mergeCell ref="J47:AE47"/>
    <mergeCell ref="AF47:AU47"/>
    <mergeCell ref="C41:I41"/>
    <mergeCell ref="J41:AE41"/>
    <mergeCell ref="C42:I42"/>
    <mergeCell ref="J42:AC42"/>
    <mergeCell ref="AD42:AE42"/>
    <mergeCell ref="C43:I43"/>
    <mergeCell ref="J43:AE43"/>
    <mergeCell ref="C53:I53"/>
    <mergeCell ref="J53:AJ53"/>
    <mergeCell ref="C54:N54"/>
    <mergeCell ref="O54:AJ54"/>
    <mergeCell ref="B57:AX61"/>
    <mergeCell ref="BL63:BO63"/>
    <mergeCell ref="B49:Y49"/>
    <mergeCell ref="C50:I50"/>
    <mergeCell ref="J50:AJ50"/>
    <mergeCell ref="C51:I51"/>
    <mergeCell ref="J51:AJ51"/>
    <mergeCell ref="C52:I52"/>
    <mergeCell ref="J52:AJ52"/>
    <mergeCell ref="BS63:BX63"/>
    <mergeCell ref="B64:C65"/>
    <mergeCell ref="D64:O65"/>
    <mergeCell ref="P64:U65"/>
    <mergeCell ref="V64:AJ65"/>
    <mergeCell ref="AK64:AT65"/>
    <mergeCell ref="AU64:BD65"/>
    <mergeCell ref="BE64:BK65"/>
    <mergeCell ref="BL64:BO65"/>
    <mergeCell ref="BS64:CK69"/>
    <mergeCell ref="BE66:BK66"/>
    <mergeCell ref="BL66:BO66"/>
    <mergeCell ref="B67:C67"/>
    <mergeCell ref="D67:O67"/>
    <mergeCell ref="P67:U67"/>
    <mergeCell ref="V67:AJ67"/>
    <mergeCell ref="AK67:AT67"/>
    <mergeCell ref="AU67:BD67"/>
    <mergeCell ref="BE67:BK67"/>
    <mergeCell ref="BL67:BO67"/>
    <mergeCell ref="B66:C66"/>
    <mergeCell ref="D66:O66"/>
    <mergeCell ref="P66:U66"/>
    <mergeCell ref="V66:AJ66"/>
    <mergeCell ref="AK66:AT66"/>
    <mergeCell ref="AU66:BD66"/>
    <mergeCell ref="BE68:BK68"/>
    <mergeCell ref="BL68:BO68"/>
    <mergeCell ref="B69:C69"/>
    <mergeCell ref="D69:O69"/>
    <mergeCell ref="P69:U69"/>
    <mergeCell ref="V69:AJ69"/>
    <mergeCell ref="AK69:AT69"/>
    <mergeCell ref="AU69:BD69"/>
    <mergeCell ref="BE69:BK69"/>
    <mergeCell ref="BL69:BO69"/>
    <mergeCell ref="B68:C68"/>
    <mergeCell ref="D68:O68"/>
    <mergeCell ref="P68:U68"/>
    <mergeCell ref="V68:AJ68"/>
    <mergeCell ref="AK68:AT68"/>
    <mergeCell ref="AU68:BD68"/>
    <mergeCell ref="BE70:BK70"/>
    <mergeCell ref="BL70:BO70"/>
    <mergeCell ref="B71:C71"/>
    <mergeCell ref="D71:O71"/>
    <mergeCell ref="P71:U71"/>
    <mergeCell ref="V71:AJ71"/>
    <mergeCell ref="AK71:AT71"/>
    <mergeCell ref="AU71:BD71"/>
    <mergeCell ref="BE71:BK71"/>
    <mergeCell ref="BL71:BO71"/>
    <mergeCell ref="B70:C70"/>
    <mergeCell ref="D70:O70"/>
    <mergeCell ref="P70:U70"/>
    <mergeCell ref="V70:AJ70"/>
    <mergeCell ref="AK70:AT70"/>
    <mergeCell ref="AU70:BD70"/>
    <mergeCell ref="BE72:BK72"/>
    <mergeCell ref="BL72:BO72"/>
    <mergeCell ref="B73:C73"/>
    <mergeCell ref="D73:O73"/>
    <mergeCell ref="P73:U73"/>
    <mergeCell ref="V73:AJ73"/>
    <mergeCell ref="AK73:AT73"/>
    <mergeCell ref="AU73:BD73"/>
    <mergeCell ref="BE73:BK73"/>
    <mergeCell ref="BL73:BO73"/>
    <mergeCell ref="B72:C72"/>
    <mergeCell ref="D72:O72"/>
    <mergeCell ref="P72:U72"/>
    <mergeCell ref="V72:AJ72"/>
    <mergeCell ref="AK72:AT72"/>
    <mergeCell ref="AU72:BD72"/>
    <mergeCell ref="BE74:BK74"/>
    <mergeCell ref="BL74:BO74"/>
    <mergeCell ref="B75:C75"/>
    <mergeCell ref="D75:O75"/>
    <mergeCell ref="P75:U75"/>
    <mergeCell ref="V75:AJ75"/>
    <mergeCell ref="AK75:AT75"/>
    <mergeCell ref="AU75:BD75"/>
    <mergeCell ref="BE75:BK75"/>
    <mergeCell ref="BL75:BO75"/>
    <mergeCell ref="B74:C74"/>
    <mergeCell ref="D74:O74"/>
    <mergeCell ref="P74:U74"/>
    <mergeCell ref="V74:AJ74"/>
    <mergeCell ref="AK74:AT74"/>
    <mergeCell ref="AU74:BD74"/>
    <mergeCell ref="D76:O76"/>
    <mergeCell ref="P76:U76"/>
    <mergeCell ref="V76:AJ76"/>
    <mergeCell ref="AK76:AT76"/>
    <mergeCell ref="AU78:BD78"/>
    <mergeCell ref="D78:O78"/>
    <mergeCell ref="BE76:BK76"/>
    <mergeCell ref="BL76:BO76"/>
    <mergeCell ref="B77:C77"/>
    <mergeCell ref="P77:U77"/>
    <mergeCell ref="V77:AJ77"/>
    <mergeCell ref="AU77:BD77"/>
    <mergeCell ref="BE77:BK77"/>
    <mergeCell ref="BL77:BO77"/>
    <mergeCell ref="B76:C76"/>
    <mergeCell ref="AU76:BD76"/>
    <mergeCell ref="BE78:BK78"/>
    <mergeCell ref="BL78:BO78"/>
    <mergeCell ref="P78:U78"/>
    <mergeCell ref="B79:C79"/>
    <mergeCell ref="D77:O77"/>
    <mergeCell ref="P79:U79"/>
    <mergeCell ref="V79:AJ79"/>
    <mergeCell ref="AK77:AT77"/>
    <mergeCell ref="AU79:BD79"/>
    <mergeCell ref="BE79:BK79"/>
    <mergeCell ref="BL79:BO79"/>
    <mergeCell ref="B78:C78"/>
    <mergeCell ref="D79:O79"/>
    <mergeCell ref="V78:AJ78"/>
    <mergeCell ref="AK78:AT78"/>
    <mergeCell ref="AK79:AT79"/>
    <mergeCell ref="BE80:BK80"/>
    <mergeCell ref="BL80:BO80"/>
    <mergeCell ref="B81:C81"/>
    <mergeCell ref="D81:O81"/>
    <mergeCell ref="P81:U81"/>
    <mergeCell ref="V81:AJ81"/>
    <mergeCell ref="AK81:AT81"/>
    <mergeCell ref="AU81:BD81"/>
    <mergeCell ref="BE81:BK81"/>
    <mergeCell ref="BL81:BO81"/>
    <mergeCell ref="B80:C80"/>
    <mergeCell ref="D80:O80"/>
    <mergeCell ref="P80:U80"/>
    <mergeCell ref="V80:AJ80"/>
    <mergeCell ref="AK80:AT80"/>
    <mergeCell ref="AU80:BD80"/>
    <mergeCell ref="BE82:BK82"/>
    <mergeCell ref="BL82:BO82"/>
    <mergeCell ref="B83:C83"/>
    <mergeCell ref="D83:O83"/>
    <mergeCell ref="P83:U83"/>
    <mergeCell ref="V83:AJ83"/>
    <mergeCell ref="AK83:AT83"/>
    <mergeCell ref="AU83:BD83"/>
    <mergeCell ref="BE83:BK83"/>
    <mergeCell ref="BL83:BO83"/>
    <mergeCell ref="B82:C82"/>
    <mergeCell ref="D82:O82"/>
    <mergeCell ref="P82:U82"/>
    <mergeCell ref="V82:AJ82"/>
    <mergeCell ref="AK82:AT82"/>
    <mergeCell ref="AU82:BD82"/>
    <mergeCell ref="BE84:BK84"/>
    <mergeCell ref="BL84:BO84"/>
    <mergeCell ref="B85:C85"/>
    <mergeCell ref="D85:O85"/>
    <mergeCell ref="P85:U85"/>
    <mergeCell ref="V85:AJ85"/>
    <mergeCell ref="AK85:AT85"/>
    <mergeCell ref="AU85:BD85"/>
    <mergeCell ref="BE85:BK85"/>
    <mergeCell ref="BL85:BO85"/>
    <mergeCell ref="B84:C84"/>
    <mergeCell ref="D84:O84"/>
    <mergeCell ref="P84:U84"/>
    <mergeCell ref="V84:AJ84"/>
    <mergeCell ref="AK84:AT84"/>
    <mergeCell ref="AU84:BD84"/>
    <mergeCell ref="BE86:BK86"/>
    <mergeCell ref="BL86:BO86"/>
    <mergeCell ref="B87:C87"/>
    <mergeCell ref="D87:O87"/>
    <mergeCell ref="P87:U87"/>
    <mergeCell ref="V87:AJ87"/>
    <mergeCell ref="AK87:AT87"/>
    <mergeCell ref="AU87:BD87"/>
    <mergeCell ref="BE87:BK87"/>
    <mergeCell ref="BL87:BO87"/>
    <mergeCell ref="B86:C86"/>
    <mergeCell ref="D86:O86"/>
    <mergeCell ref="P86:U86"/>
    <mergeCell ref="V86:AJ86"/>
    <mergeCell ref="AK86:AT86"/>
    <mergeCell ref="AU86:BD86"/>
    <mergeCell ref="BE88:BK88"/>
    <mergeCell ref="BL88:BO88"/>
    <mergeCell ref="B89:C89"/>
    <mergeCell ref="D89:O89"/>
    <mergeCell ref="P89:U89"/>
    <mergeCell ref="V89:AJ89"/>
    <mergeCell ref="AK89:AT89"/>
    <mergeCell ref="AU89:BD89"/>
    <mergeCell ref="BE89:BK89"/>
    <mergeCell ref="BL89:BO89"/>
    <mergeCell ref="B88:C88"/>
    <mergeCell ref="D88:O88"/>
    <mergeCell ref="P88:U88"/>
    <mergeCell ref="V88:AJ88"/>
    <mergeCell ref="AK88:AT88"/>
    <mergeCell ref="AU88:BD88"/>
    <mergeCell ref="BE90:BK90"/>
    <mergeCell ref="BL90:BO90"/>
    <mergeCell ref="B91:C91"/>
    <mergeCell ref="D91:O91"/>
    <mergeCell ref="P91:U91"/>
    <mergeCell ref="V91:AJ91"/>
    <mergeCell ref="AK91:AT91"/>
    <mergeCell ref="AU91:BD91"/>
    <mergeCell ref="BE91:BK91"/>
    <mergeCell ref="BL91:BO91"/>
    <mergeCell ref="B90:C90"/>
    <mergeCell ref="D90:O90"/>
    <mergeCell ref="P90:U90"/>
    <mergeCell ref="V90:AJ90"/>
    <mergeCell ref="AK90:AT90"/>
    <mergeCell ref="AU90:BD90"/>
    <mergeCell ref="P93:U93"/>
    <mergeCell ref="V93:AJ93"/>
    <mergeCell ref="AK93:AT93"/>
    <mergeCell ref="AU93:BD93"/>
    <mergeCell ref="BE93:BK93"/>
    <mergeCell ref="BL93:BO93"/>
    <mergeCell ref="B92:C92"/>
    <mergeCell ref="D92:O92"/>
    <mergeCell ref="P92:U92"/>
    <mergeCell ref="V92:AJ92"/>
    <mergeCell ref="AK92:AT92"/>
    <mergeCell ref="AU92:BD92"/>
    <mergeCell ref="BE92:BK92"/>
    <mergeCell ref="BL92:BO92"/>
    <mergeCell ref="B93:C93"/>
    <mergeCell ref="D93:O93"/>
    <mergeCell ref="BE94:BK94"/>
    <mergeCell ref="BL94:BO94"/>
    <mergeCell ref="B95:C95"/>
    <mergeCell ref="D95:O95"/>
    <mergeCell ref="P95:U95"/>
    <mergeCell ref="V95:AJ95"/>
    <mergeCell ref="AK95:AT95"/>
    <mergeCell ref="AU95:BD95"/>
    <mergeCell ref="BE95:BK95"/>
    <mergeCell ref="BL95:BO95"/>
    <mergeCell ref="B94:C94"/>
    <mergeCell ref="D94:O94"/>
    <mergeCell ref="P94:U94"/>
    <mergeCell ref="V94:AJ94"/>
    <mergeCell ref="AK94:AT94"/>
    <mergeCell ref="AU94:BD94"/>
  </mergeCells>
  <phoneticPr fontId="3"/>
  <conditionalFormatting sqref="D66:D95 P66:P95 V66:V95 AK66:AK95">
    <cfRule type="cellIs" dxfId="12" priority="8" operator="equal">
      <formula>""</formula>
    </cfRule>
  </conditionalFormatting>
  <conditionalFormatting sqref="J41:J42 J43:AE43 J44">
    <cfRule type="cellIs" dxfId="11" priority="11" operator="equal">
      <formula>""</formula>
    </cfRule>
  </conditionalFormatting>
  <conditionalFormatting sqref="J50:J53">
    <cfRule type="cellIs" dxfId="10" priority="3" operator="equal">
      <formula>""</formula>
    </cfRule>
  </conditionalFormatting>
  <conditionalFormatting sqref="J37:AE38">
    <cfRule type="cellIs" dxfId="9" priority="10" operator="equal">
      <formula>""</formula>
    </cfRule>
  </conditionalFormatting>
  <conditionalFormatting sqref="J47:AE47">
    <cfRule type="cellIs" dxfId="8" priority="12" operator="equal">
      <formula>""</formula>
    </cfRule>
  </conditionalFormatting>
  <conditionalFormatting sqref="K25:K33">
    <cfRule type="cellIs" dxfId="7" priority="13" operator="equal">
      <formula>""</formula>
    </cfRule>
  </conditionalFormatting>
  <conditionalFormatting sqref="O54">
    <cfRule type="cellIs" dxfId="6" priority="2" operator="equal">
      <formula>""</formula>
    </cfRule>
  </conditionalFormatting>
  <conditionalFormatting sqref="AF37">
    <cfRule type="notContainsBlanks" dxfId="5" priority="1">
      <formula>LEN(TRIM(AF37))&gt;0</formula>
    </cfRule>
  </conditionalFormatting>
  <conditionalFormatting sqref="AF43:AF44">
    <cfRule type="notContainsBlanks" dxfId="4" priority="15">
      <formula>LEN(TRIM(AF43))&gt;0</formula>
    </cfRule>
  </conditionalFormatting>
  <conditionalFormatting sqref="AF47">
    <cfRule type="notContainsBlanks" dxfId="3" priority="9">
      <formula>LEN(TRIM(AF47))&gt;0</formula>
    </cfRule>
  </conditionalFormatting>
  <conditionalFormatting sqref="AU66:AU95">
    <cfRule type="cellIs" dxfId="2" priority="5" operator="equal">
      <formula>""</formula>
    </cfRule>
  </conditionalFormatting>
  <conditionalFormatting sqref="BE66:BE95">
    <cfRule type="cellIs" dxfId="1" priority="4" operator="equal">
      <formula>""</formula>
    </cfRule>
  </conditionalFormatting>
  <conditionalFormatting sqref="BF37:BF38">
    <cfRule type="notContainsBlanks" dxfId="0" priority="14">
      <formula>LEN(TRIM(BF37))&gt;0</formula>
    </cfRule>
  </conditionalFormatting>
  <dataValidations count="4">
    <dataValidation type="list" allowBlank="1" showInputMessage="1" showErrorMessage="1" sqref="J41:AE41" xr:uid="{B94DDC44-C54A-4EBA-8168-31FEE0D2E801}">
      <formula1>"分析結果報告書（厚労省書式）,試験成績書"</formula1>
    </dataValidation>
    <dataValidation type="list" allowBlank="1" showInputMessage="1" showErrorMessage="1" sqref="J47:AE47" xr:uid="{4A3829BC-6CDC-4365-8F68-4B97AA8DFF8C}">
      <formula1>"廃棄,要返却"</formula1>
    </dataValidation>
    <dataValidation type="list" allowBlank="1" showInputMessage="1" showErrorMessage="1" sqref="J43:AE43" xr:uid="{0961C9E6-94D1-42E3-AC85-0348CA2ED4DA}">
      <formula1>成績書</formula1>
    </dataValidation>
    <dataValidation type="date" operator="greaterThan" allowBlank="1" showInputMessage="1" showErrorMessage="1" sqref="P66:U95" xr:uid="{D5B83173-F317-4B20-9E7A-69C408C3A964}">
      <formula1>TODAY()-365</formula1>
    </dataValidation>
  </dataValidations>
  <hyperlinks>
    <hyperlink ref="U5" r:id="rId1" xr:uid="{5FA918AA-9D68-4076-881B-7AC81A215CD4}"/>
    <hyperlink ref="AD10" r:id="rId2" xr:uid="{D0E9E066-6ED0-442B-BAF1-EE21818997A1}"/>
  </hyperlinks>
  <pageMargins left="0.7" right="0.7" top="0.75" bottom="0.75" header="0" footer="0"/>
  <pageSetup paperSize="9" orientation="landscap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厚労省書式 分析依頼書（※こちらにご記入下さい）</vt:lpstr>
      <vt:lpstr>★厚労省書式　報告書サンプル★</vt:lpstr>
      <vt:lpstr>注文フォーム</vt:lpstr>
      <vt:lpstr>注文フォーム!PDF納品</vt:lpstr>
      <vt:lpstr>'厚労省書式 分析依頼書（※こちらにご記入下さい）'!Print_Area</vt:lpstr>
      <vt:lpstr>注文フォーム!紙を郵送</vt:lpstr>
      <vt:lpstr>注文フォーム!成績書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解体サポート</cp:lastModifiedBy>
  <cp:lastPrinted>2025-01-08T00:52:45Z</cp:lastPrinted>
  <dcterms:created xsi:type="dcterms:W3CDTF">2022-03-14T00:42:19Z</dcterms:created>
  <dcterms:modified xsi:type="dcterms:W3CDTF">2025-05-21T01:28:35Z</dcterms:modified>
</cp:coreProperties>
</file>